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ommell.CHAINSTOREGUIDE\Desktop\Shawn\Backup\Storefront\Samples\"/>
    </mc:Choice>
  </mc:AlternateContent>
  <xr:revisionPtr revIDLastSave="0" documentId="13_ncr:1_{650FEA2A-4913-475F-8E83-74B7189F24A0}" xr6:coauthVersionLast="47" xr6:coauthVersionMax="47" xr10:uidLastSave="{00000000-0000-0000-0000-000000000000}"/>
  <bookViews>
    <workbookView xWindow="780" yWindow="780" windowWidth="19545" windowHeight="14685" xr2:uid="{00000000-000D-0000-FFFF-FFFF00000000}"/>
  </bookViews>
  <sheets>
    <sheet name="Sheet1" sheetId="1" r:id="rId1"/>
  </sheets>
  <definedNames>
    <definedName name="_xlnm._FilterDatabase" localSheetId="0" hidden="1">Sheet1!$A$1:$BE$11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" i="1" l="1"/>
  <c r="R3" i="1"/>
  <c r="R4" i="1"/>
  <c r="R5" i="1"/>
  <c r="R6" i="1"/>
  <c r="R7" i="1"/>
  <c r="R8" i="1"/>
  <c r="R9" i="1"/>
  <c r="R10" i="1"/>
  <c r="R11" i="1"/>
</calcChain>
</file>

<file path=xl/sharedStrings.xml><?xml version="1.0" encoding="utf-8"?>
<sst xmlns="http://schemas.openxmlformats.org/spreadsheetml/2006/main" count="338" uniqueCount="273">
  <si>
    <t>Company Id</t>
  </si>
  <si>
    <t>Company Name</t>
  </si>
  <si>
    <t>Address</t>
  </si>
  <si>
    <t>City</t>
  </si>
  <si>
    <t>State</t>
  </si>
  <si>
    <t>Zip</t>
  </si>
  <si>
    <t>Telephone</t>
  </si>
  <si>
    <t>Fax</t>
  </si>
  <si>
    <t>Mailing Address</t>
  </si>
  <si>
    <t>Mailing City</t>
  </si>
  <si>
    <t>Upper case Mailing Address</t>
  </si>
  <si>
    <t>Upper case Mailing City</t>
  </si>
  <si>
    <t>Mailing State</t>
  </si>
  <si>
    <t>Mailing Zip</t>
  </si>
  <si>
    <t>Mailing Zip4</t>
  </si>
  <si>
    <t>Mailing Zip Plus4</t>
  </si>
  <si>
    <t>Company Email</t>
  </si>
  <si>
    <t>URL</t>
  </si>
  <si>
    <t>Company Facebook</t>
  </si>
  <si>
    <t>Company Twitter</t>
  </si>
  <si>
    <t>Company Linkedin</t>
  </si>
  <si>
    <t>Person Id</t>
  </si>
  <si>
    <t>Full Name</t>
  </si>
  <si>
    <t>First Name</t>
  </si>
  <si>
    <t>Middle Initial</t>
  </si>
  <si>
    <t>Last Name</t>
  </si>
  <si>
    <t>Suffix</t>
  </si>
  <si>
    <t>Salutation</t>
  </si>
  <si>
    <t>Title</t>
  </si>
  <si>
    <t>Personal Facebook</t>
  </si>
  <si>
    <t>Personal Twitter</t>
  </si>
  <si>
    <t>Personal LinkedIn</t>
  </si>
  <si>
    <t>Personal Email</t>
  </si>
  <si>
    <t>Personal Phone</t>
  </si>
  <si>
    <t>Trade Names</t>
  </si>
  <si>
    <t>Previous Total Units</t>
  </si>
  <si>
    <t>Total Units</t>
  </si>
  <si>
    <t>Total Units Growth Percent</t>
  </si>
  <si>
    <t>Previous Industry Sales</t>
  </si>
  <si>
    <t>Industry Sales</t>
  </si>
  <si>
    <t>Industry Sales Growth Percent</t>
  </si>
  <si>
    <t>Total Sales</t>
  </si>
  <si>
    <t>Projected Openings</t>
  </si>
  <si>
    <t>Projected Remodelings</t>
  </si>
  <si>
    <t>Company Owned Units</t>
  </si>
  <si>
    <t>Units Franchised From</t>
  </si>
  <si>
    <t>Units Franchised To</t>
  </si>
  <si>
    <t>Preferred Square Footage</t>
  </si>
  <si>
    <t>Primary Industry</t>
  </si>
  <si>
    <t>Industry</t>
  </si>
  <si>
    <t>Real Estate Broker</t>
  </si>
  <si>
    <t>Real Estate Comments</t>
  </si>
  <si>
    <t>Green Comments</t>
  </si>
  <si>
    <t>Printed Text</t>
  </si>
  <si>
    <t>Notes</t>
  </si>
  <si>
    <t>Company Status</t>
  </si>
  <si>
    <t>Update Status Date</t>
  </si>
  <si>
    <t>1000 Degrees Neapolitan Pizzeria  LLC</t>
  </si>
  <si>
    <t>101 Concepts</t>
  </si>
  <si>
    <t>1859 Historic Hotels Ltd</t>
  </si>
  <si>
    <t>660 Corporation</t>
  </si>
  <si>
    <t>7-Eleven Stores of Oklahoma</t>
  </si>
  <si>
    <t>85C Bakery Cafe</t>
  </si>
  <si>
    <t>A.C. Moore Arts &amp; Crafts Inc.</t>
  </si>
  <si>
    <t>A.C.&amp;T. Company Inc.</t>
  </si>
  <si>
    <t>A.P.G. Enterprise Inc.</t>
  </si>
  <si>
    <t>Aarsand &amp; Co.</t>
  </si>
  <si>
    <t xml:space="preserve">2184 N 2nd St </t>
  </si>
  <si>
    <t>4969 Roswell Rd Ste 200</t>
  </si>
  <si>
    <t>2302 Post Office St Ste 500</t>
  </si>
  <si>
    <t xml:space="preserve">1019 Commonwealth Ave </t>
  </si>
  <si>
    <t xml:space="preserve">2021 S MacArthur Blvd </t>
  </si>
  <si>
    <t xml:space="preserve">1415 Moonstone </t>
  </si>
  <si>
    <t xml:space="preserve">130 A C Moore Dr </t>
  </si>
  <si>
    <t xml:space="preserve">11535 Hopewell Rd </t>
  </si>
  <si>
    <t xml:space="preserve">12660 Western Ave </t>
  </si>
  <si>
    <t>11019 McCormick Rd Ste 320</t>
  </si>
  <si>
    <t>Millville</t>
  </si>
  <si>
    <t>Atlanta</t>
  </si>
  <si>
    <t>Galveston</t>
  </si>
  <si>
    <t>Boston</t>
  </si>
  <si>
    <t>Oklahoma City</t>
  </si>
  <si>
    <t>Brea</t>
  </si>
  <si>
    <t>Berlin</t>
  </si>
  <si>
    <t>Hagerstown</t>
  </si>
  <si>
    <t>Blue Island</t>
  </si>
  <si>
    <t>Hunt Valley</t>
  </si>
  <si>
    <t>Eugene</t>
  </si>
  <si>
    <t>Fulton</t>
  </si>
  <si>
    <t>CA</t>
  </si>
  <si>
    <t>NJ</t>
  </si>
  <si>
    <t>GA</t>
  </si>
  <si>
    <t>MA</t>
  </si>
  <si>
    <t>TX</t>
  </si>
  <si>
    <t>IL</t>
  </si>
  <si>
    <t>OK</t>
  </si>
  <si>
    <t>MD</t>
  </si>
  <si>
    <t>08332-1304</t>
  </si>
  <si>
    <t>30342-2680</t>
  </si>
  <si>
    <t>77550-1936</t>
  </si>
  <si>
    <t>02215-1001</t>
  </si>
  <si>
    <t>73128-1630</t>
  </si>
  <si>
    <t>92821</t>
  </si>
  <si>
    <t>08009-9500</t>
  </si>
  <si>
    <t>21740-2109</t>
  </si>
  <si>
    <t>60406-1725</t>
  </si>
  <si>
    <t>21031-8670</t>
  </si>
  <si>
    <t>30342</t>
  </si>
  <si>
    <t>(856) 825-2200</t>
  </si>
  <si>
    <t>(404) 497-9700</t>
  </si>
  <si>
    <t>(409) 763-8536</t>
  </si>
  <si>
    <t>(617) 353-8800</t>
  </si>
  <si>
    <t>(405) 682-5711</t>
  </si>
  <si>
    <t>(714) 525-8585</t>
  </si>
  <si>
    <t>(856) 768-4930</t>
  </si>
  <si>
    <t>(301) 582-2700</t>
  </si>
  <si>
    <t>(708) 239-1323</t>
  </si>
  <si>
    <t>(410) 771-1880</t>
  </si>
  <si>
    <t>(404) 497-9770</t>
  </si>
  <si>
    <t>(409) 763-5304</t>
  </si>
  <si>
    <t>(617) 353-8805</t>
  </si>
  <si>
    <t>(405) 681-8849</t>
  </si>
  <si>
    <t>(856) 753-7530</t>
  </si>
  <si>
    <t>(301) 582-2719</t>
  </si>
  <si>
    <t>(708) 389-3655</t>
  </si>
  <si>
    <t>(410) 771-1877</t>
  </si>
  <si>
    <t>PO Box 59</t>
  </si>
  <si>
    <t>PO Box 4217</t>
  </si>
  <si>
    <t xml:space="preserve">2184 N 2ND ST </t>
  </si>
  <si>
    <t>4969 ROSWELL RD STE 200</t>
  </si>
  <si>
    <t>PO BOX 59</t>
  </si>
  <si>
    <t xml:space="preserve">1019 COMMONWEALTH AVE </t>
  </si>
  <si>
    <t xml:space="preserve">2021 S MACARTHUR BLVD </t>
  </si>
  <si>
    <t xml:space="preserve">1415 MOONSTONE </t>
  </si>
  <si>
    <t xml:space="preserve">130 A C MOORE DR </t>
  </si>
  <si>
    <t>PO BOX 4217</t>
  </si>
  <si>
    <t xml:space="preserve">12660 WESTERN AVE </t>
  </si>
  <si>
    <t>11019 MCCORMICK RD STE 320</t>
  </si>
  <si>
    <t>MILLVILLE</t>
  </si>
  <si>
    <t>ATLANTA</t>
  </si>
  <si>
    <t>GALVESTON</t>
  </si>
  <si>
    <t>BOSTON</t>
  </si>
  <si>
    <t>OKLAHOMA CITY</t>
  </si>
  <si>
    <t>BREA</t>
  </si>
  <si>
    <t>BERLIN</t>
  </si>
  <si>
    <t>HAGERSTOWN</t>
  </si>
  <si>
    <t>BLUE ISLAND</t>
  </si>
  <si>
    <t>HUNT VALLEY</t>
  </si>
  <si>
    <t>08332</t>
  </si>
  <si>
    <t>77553</t>
  </si>
  <si>
    <t>02215</t>
  </si>
  <si>
    <t>73128</t>
  </si>
  <si>
    <t>08009</t>
  </si>
  <si>
    <t>21741</t>
  </si>
  <si>
    <t>60406</t>
  </si>
  <si>
    <t>21031</t>
  </si>
  <si>
    <t>1304</t>
  </si>
  <si>
    <t>2680</t>
  </si>
  <si>
    <t>0059</t>
  </si>
  <si>
    <t>1001</t>
  </si>
  <si>
    <t>1630</t>
  </si>
  <si>
    <t>9500</t>
  </si>
  <si>
    <t>4217</t>
  </si>
  <si>
    <t>1725</t>
  </si>
  <si>
    <t>8670</t>
  </si>
  <si>
    <t>2400</t>
  </si>
  <si>
    <t>2100</t>
  </si>
  <si>
    <t>1500</t>
  </si>
  <si>
    <t>3000</t>
  </si>
  <si>
    <t>77553-0059</t>
  </si>
  <si>
    <t>21741-4217</t>
  </si>
  <si>
    <t>1000DegreesPizza</t>
  </si>
  <si>
    <t>1859HistoricHotels</t>
  </si>
  <si>
    <t>85CBakeryCafe</t>
  </si>
  <si>
    <t>ACT-104358417757</t>
  </si>
  <si>
    <t>BeggarsPizza</t>
  </si>
  <si>
    <t>AarsandManagement</t>
  </si>
  <si>
    <t>@1000degreepizza</t>
  </si>
  <si>
    <t>@1859HistHotels</t>
  </si>
  <si>
    <t>@BeggarsPizza</t>
  </si>
  <si>
    <t>101-concepts</t>
  </si>
  <si>
    <t>1859-historic-hotels-ltd</t>
  </si>
  <si>
    <t>660-corp</t>
  </si>
  <si>
    <t>7-eleven-stores-ok</t>
  </si>
  <si>
    <t>85c-bakery-cafe</t>
  </si>
  <si>
    <t>a-c--moore</t>
  </si>
  <si>
    <t>Brian Petruzzi</t>
  </si>
  <si>
    <t>Steve Buero</t>
  </si>
  <si>
    <t>Eugene Lucas</t>
  </si>
  <si>
    <t>Gary Mathews</t>
  </si>
  <si>
    <t>James M. Brown</t>
  </si>
  <si>
    <t>James Huang</t>
  </si>
  <si>
    <t>Pepe Piperno</t>
  </si>
  <si>
    <t>Adna Fulton</t>
  </si>
  <si>
    <t>Peter A. Garetto</t>
  </si>
  <si>
    <t>Kurt Aarsand</t>
  </si>
  <si>
    <t>Brian</t>
  </si>
  <si>
    <t>Steve</t>
  </si>
  <si>
    <t>Gary</t>
  </si>
  <si>
    <t>James</t>
  </si>
  <si>
    <t>Pepe</t>
  </si>
  <si>
    <t>Adna</t>
  </si>
  <si>
    <t>Peter</t>
  </si>
  <si>
    <t>Kurt</t>
  </si>
  <si>
    <t>M.</t>
  </si>
  <si>
    <t>A.</t>
  </si>
  <si>
    <t>Petruzzi</t>
  </si>
  <si>
    <t>Buero</t>
  </si>
  <si>
    <t>Brown</t>
  </si>
  <si>
    <t>Lucas</t>
  </si>
  <si>
    <t>Mathews</t>
  </si>
  <si>
    <t>Huang</t>
  </si>
  <si>
    <t>Piperno</t>
  </si>
  <si>
    <t>Garetto</t>
  </si>
  <si>
    <t>Aarsand</t>
  </si>
  <si>
    <t>Mr</t>
  </si>
  <si>
    <t>CEO; President</t>
  </si>
  <si>
    <t>CEO; Owner</t>
  </si>
  <si>
    <t>Director Operations</t>
  </si>
  <si>
    <t>President; Partner</t>
  </si>
  <si>
    <t>CEO; President; Director Real Estate</t>
  </si>
  <si>
    <t>President</t>
  </si>
  <si>
    <t>General Manager</t>
  </si>
  <si>
    <t>President; Director Real Estate</t>
  </si>
  <si>
    <t>Owner; Chief Marketing Officer</t>
  </si>
  <si>
    <t>President; Director Finance  Purchasing  Real Estate</t>
  </si>
  <si>
    <t>brian-petruzzi-252a7b117</t>
  </si>
  <si>
    <t>steve-buero-70b096ba</t>
  </si>
  <si>
    <t>gene-lucas-99916ab7</t>
  </si>
  <si>
    <t>james-huang-a20760b4</t>
  </si>
  <si>
    <t>kurt-aarsand-6678889</t>
  </si>
  <si>
    <t>(301) 582-2700 x173</t>
  </si>
  <si>
    <t>1000 Degrees Neapolitan Pizzeria (30)</t>
  </si>
  <si>
    <t>101 Steak (1) ; Meehan's Public House (3) ; Restaurant Paradis (1)</t>
  </si>
  <si>
    <t>Cliff House (1) ; DoubleTree by Hilton Houston Airport (1) ; Fredericksburg Hospitality House (1) ; Inn at the Water Park (1) ; Inn of the Hills (1) ; Menger Hotel (1) ; Overton Hotel &amp; Conference Center (1) ; South Shore Harbor Hotel &amp; Conference Center (1) ; The Brown Hotel (1) ; The Crockett Hotel (1) ; Y.O. Hotel (1)</t>
  </si>
  <si>
    <t>City Convenience (4) ; La Verdes Market (1)</t>
  </si>
  <si>
    <t>7-Eleven (108)</t>
  </si>
  <si>
    <t>85C Bakery Cafe (60)</t>
  </si>
  <si>
    <t>A.C. Moore Arts &amp; Crafts (138)</t>
  </si>
  <si>
    <t>Big Pool Exxon (1) ; Boonsboro Exxon (1) ; Burhans Blvd. Exxon (1) ; Dual Highway Exxon (1) ; Exxon Travel Center (1) ; Falling Waters Exxon (1) ; Frederick St. AC&amp;T (1) ; Garland Groh Blvd. AC&amp;T (1) ; Greencastle AC&amp;T (1) ; Hancock AC&amp;T (1) ; Lappans AC&amp;T (1) ; North Martinsburg Exxon (1) ; Sharpsburg Pike AC&amp;T (1) ; Smithsburg Exxon (1) ; Waynesboro Exxon (1) ; Wesel Blvd. AC&amp;T (1) ; Williamsport AC&amp;T (1)</t>
  </si>
  <si>
    <t>Beggars Pizza (25)</t>
  </si>
  <si>
    <t>KFC (8) ; Taco Bell (59)</t>
  </si>
  <si>
    <t>5500; 6000</t>
  </si>
  <si>
    <t>22000</t>
  </si>
  <si>
    <t>Restaurant Chains</t>
  </si>
  <si>
    <t>Hotel/Motel Operators</t>
  </si>
  <si>
    <t>Convenience Stores</t>
  </si>
  <si>
    <t>Toy/Hobby/Craft/Fabric Retail</t>
  </si>
  <si>
    <t>Site selection criteria include an assessment of demographic characteristics of the trade area  including growth trends  customer traffic patterns  demographic analysis  performance of other retailers  co-tenants within potential projects  potential cannibalization  competition &amp; projected profitability. It also employs the services of two real estate brokerage firms to facilitate real estate research  selection &amp; leasing.</t>
  </si>
  <si>
    <t>The company derives approximately 75% of its revenue from hotel operations.</t>
  </si>
  <si>
    <t>To learn more about this and other essential marketing products, contact us at:</t>
  </si>
  <si>
    <t>Phone: 1-800-927-9292</t>
  </si>
  <si>
    <t>Email: webmaster@chainstoreguide.com</t>
  </si>
  <si>
    <t>Mail: Chain Store Guide</t>
  </si>
  <si>
    <t>3710 Corporex Park Drive</t>
  </si>
  <si>
    <t>Tampa, FL  33619</t>
  </si>
  <si>
    <t>https://www.chainstoreguide.com/</t>
  </si>
  <si>
    <t>This is a small sample of the Leading Chain Tenants PLUS database by Chain Store Guide.</t>
  </si>
  <si>
    <t>i***@gal-tex.com</t>
  </si>
  <si>
    <t>c***@85cbakerycafe.com</t>
  </si>
  <si>
    <t>m***@acmoore.com</t>
  </si>
  <si>
    <t>i***@acandt.com</t>
  </si>
  <si>
    <t>i***@beggarspizza.com</t>
  </si>
  <si>
    <t>b***@1000degreespizza.com</t>
  </si>
  <si>
    <t>s***@101concepts.com</t>
  </si>
  <si>
    <t>g***@1859historichotels.com</t>
  </si>
  <si>
    <t>g***@bu.edu</t>
  </si>
  <si>
    <t>j***@ok7-eleven.com</t>
  </si>
  <si>
    <t>j***@85cbakerycafe.com</t>
  </si>
  <si>
    <t>P***@acmoore.com</t>
  </si>
  <si>
    <t>a***@acandt.com</t>
  </si>
  <si>
    <t>p***@beggarspizza.com</t>
  </si>
  <si>
    <t>k***@aarsand.com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</si>
</sst>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wrapText="1"/>
    </xf>
    <xf numFmtId="0" fontId="2" fillId="0" borderId="0" xfId="1" applyAlignment="1">
      <alignment wrapText="1"/>
    </xf>
    <xf numFmtId="0" fontId="1" fillId="0" borderId="0" xfId="0" applyFont="1" applyAlignment="1">
      <alignment wrapText="1"/>
    </xf>
    <xf numFmtId="164" fontId="0" fillId="0" borderId="0" xfId="0" applyNumberFormat="1" applyAlignment="1">
      <alignment wrapText="1"/>
    </xf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left"/>
    </xf>
    <xf numFmtId="0" fontId="2" fillId="2" borderId="0" xfId="1" applyFill="1" applyAlignment="1">
      <alignment horizontal="left"/>
    </xf>
    <xf numFmtId="0" fontId="3" fillId="2" borderId="0" xfId="1" applyFont="1" applyFill="1" applyAlignment="1">
      <alignment horizontal="left"/>
    </xf>
    <xf numFmtId="0" fontId="1" fillId="3" borderId="0" xfId="0" applyFont="1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***@101concepts.com" TargetMode="External"/><Relationship Id="rId13" Type="http://schemas.openxmlformats.org/officeDocument/2006/relationships/hyperlink" Target="mailto:P***@acmoore.com" TargetMode="External"/><Relationship Id="rId3" Type="http://schemas.openxmlformats.org/officeDocument/2006/relationships/hyperlink" Target="mailto:c***@85cbakerycafe.com" TargetMode="External"/><Relationship Id="rId7" Type="http://schemas.openxmlformats.org/officeDocument/2006/relationships/hyperlink" Target="mailto:b***@1000degreespizza.com" TargetMode="External"/><Relationship Id="rId12" Type="http://schemas.openxmlformats.org/officeDocument/2006/relationships/hyperlink" Target="mailto:j***@85cbakerycafe.com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i***@gal-tex.com" TargetMode="External"/><Relationship Id="rId16" Type="http://schemas.openxmlformats.org/officeDocument/2006/relationships/hyperlink" Target="mailto:k***@aarsand.com" TargetMode="External"/><Relationship Id="rId1" Type="http://schemas.openxmlformats.org/officeDocument/2006/relationships/hyperlink" Target="https://www.chainstoreguide.com/" TargetMode="External"/><Relationship Id="rId6" Type="http://schemas.openxmlformats.org/officeDocument/2006/relationships/hyperlink" Target="mailto:i***@beggarspizza.com" TargetMode="External"/><Relationship Id="rId11" Type="http://schemas.openxmlformats.org/officeDocument/2006/relationships/hyperlink" Target="mailto:j***@ok7-eleven.com" TargetMode="External"/><Relationship Id="rId5" Type="http://schemas.openxmlformats.org/officeDocument/2006/relationships/hyperlink" Target="mailto:i***@acandt.com" TargetMode="External"/><Relationship Id="rId15" Type="http://schemas.openxmlformats.org/officeDocument/2006/relationships/hyperlink" Target="mailto:p***@beggarspizza.com" TargetMode="External"/><Relationship Id="rId10" Type="http://schemas.openxmlformats.org/officeDocument/2006/relationships/hyperlink" Target="mailto:g***@bu.edu" TargetMode="External"/><Relationship Id="rId4" Type="http://schemas.openxmlformats.org/officeDocument/2006/relationships/hyperlink" Target="mailto:m***@acmoore.com" TargetMode="External"/><Relationship Id="rId9" Type="http://schemas.openxmlformats.org/officeDocument/2006/relationships/hyperlink" Target="mailto:g***@1859historichotels.com" TargetMode="External"/><Relationship Id="rId14" Type="http://schemas.openxmlformats.org/officeDocument/2006/relationships/hyperlink" Target="mailto:a***@acand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25"/>
  <sheetViews>
    <sheetView tabSelected="1" workbookViewId="0"/>
  </sheetViews>
  <sheetFormatPr defaultRowHeight="15" x14ac:dyDescent="0.25"/>
  <cols>
    <col min="1" max="1" width="15.85546875" style="1" customWidth="1"/>
    <col min="2" max="2" width="34.85546875" style="1" bestFit="1" customWidth="1"/>
    <col min="3" max="3" width="26.140625" style="1" bestFit="1" customWidth="1"/>
    <col min="4" max="4" width="14" style="1" bestFit="1" customWidth="1"/>
    <col min="5" max="5" width="7.85546875" style="1" bestFit="1" customWidth="1"/>
    <col min="6" max="6" width="10.7109375" style="1" bestFit="1" customWidth="1"/>
    <col min="7" max="8" width="13.7109375" style="1" bestFit="1" customWidth="1"/>
    <col min="9" max="9" width="26.140625" style="1" bestFit="1" customWidth="1"/>
    <col min="10" max="10" width="14" style="1" bestFit="1" customWidth="1"/>
    <col min="11" max="11" width="28.42578125" style="1" bestFit="1" customWidth="1"/>
    <col min="12" max="12" width="24.5703125" style="1" bestFit="1" customWidth="1"/>
    <col min="13" max="13" width="15" style="1" bestFit="1" customWidth="1"/>
    <col min="14" max="14" width="13.140625" style="1" bestFit="1" customWidth="1"/>
    <col min="15" max="15" width="14.140625" style="1" bestFit="1" customWidth="1"/>
    <col min="16" max="16" width="18.42578125" style="1" bestFit="1" customWidth="1"/>
    <col min="17" max="17" width="35.140625" style="1" bestFit="1" customWidth="1"/>
    <col min="18" max="18" width="105.140625" style="1" bestFit="1" customWidth="1"/>
    <col min="19" max="19" width="20.7109375" style="1" bestFit="1" customWidth="1"/>
    <col min="20" max="20" width="18.5703125" style="1" bestFit="1" customWidth="1"/>
    <col min="21" max="21" width="22.140625" style="1" bestFit="1" customWidth="1"/>
    <col min="22" max="22" width="11.5703125" style="1" bestFit="1" customWidth="1"/>
    <col min="23" max="23" width="15.42578125" style="1" bestFit="1" customWidth="1"/>
    <col min="24" max="24" width="12.85546875" style="1" bestFit="1" customWidth="1"/>
    <col min="25" max="25" width="15.42578125" style="1" bestFit="1" customWidth="1"/>
    <col min="26" max="26" width="12.42578125" style="1" bestFit="1" customWidth="1"/>
    <col min="27" max="27" width="8.42578125" style="1" bestFit="1" customWidth="1"/>
    <col min="28" max="28" width="12.28515625" style="1" bestFit="1" customWidth="1"/>
    <col min="29" max="29" width="47.28515625" style="1" bestFit="1" customWidth="1"/>
    <col min="30" max="30" width="20.140625" style="1" bestFit="1" customWidth="1"/>
    <col min="31" max="31" width="18" style="1" bestFit="1" customWidth="1"/>
    <col min="32" max="32" width="23.7109375" style="1" bestFit="1" customWidth="1"/>
    <col min="33" max="33" width="32.85546875" style="1" bestFit="1" customWidth="1"/>
    <col min="34" max="34" width="18.28515625" style="1" bestFit="1" customWidth="1"/>
    <col min="35" max="35" width="255.7109375" style="1" bestFit="1" customWidth="1"/>
    <col min="36" max="36" width="21.28515625" style="1" bestFit="1" customWidth="1"/>
    <col min="37" max="37" width="12.85546875" style="1" bestFit="1" customWidth="1"/>
    <col min="38" max="38" width="27.85546875" style="1" bestFit="1" customWidth="1"/>
    <col min="39" max="39" width="24.140625" style="1" bestFit="1" customWidth="1"/>
    <col min="40" max="40" width="15.7109375" style="1" bestFit="1" customWidth="1"/>
    <col min="41" max="41" width="30.5703125" style="1" bestFit="1" customWidth="1"/>
    <col min="42" max="42" width="12.7109375" style="1" bestFit="1" customWidth="1"/>
    <col min="43" max="43" width="21" style="1" bestFit="1" customWidth="1"/>
    <col min="44" max="44" width="24.28515625" style="1" bestFit="1" customWidth="1"/>
    <col min="45" max="45" width="24" style="1" bestFit="1" customWidth="1"/>
    <col min="46" max="46" width="23.28515625" style="1" bestFit="1" customWidth="1"/>
    <col min="47" max="47" width="20.85546875" style="1" bestFit="1" customWidth="1"/>
    <col min="48" max="48" width="26.42578125" style="1" bestFit="1" customWidth="1"/>
    <col min="49" max="50" width="28.140625" style="1" bestFit="1" customWidth="1"/>
    <col min="51" max="51" width="19.5703125" style="1" bestFit="1" customWidth="1"/>
    <col min="52" max="52" width="255.7109375" style="1" bestFit="1" customWidth="1"/>
    <col min="53" max="53" width="19" style="1" bestFit="1" customWidth="1"/>
    <col min="54" max="54" width="72.28515625" style="1" bestFit="1" customWidth="1"/>
    <col min="55" max="55" width="8.5703125" style="1" bestFit="1" customWidth="1"/>
    <col min="56" max="56" width="17.5703125" style="1" bestFit="1" customWidth="1"/>
    <col min="57" max="57" width="20.5703125" style="1" bestFit="1" customWidth="1"/>
    <col min="58" max="16384" width="9.140625" style="1"/>
  </cols>
  <sheetData>
    <row r="1" spans="1:57" s="3" customFormat="1" ht="15" customHeight="1" x14ac:dyDescent="0.25">
      <c r="A1" s="10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</row>
    <row r="2" spans="1:57" ht="15" customHeight="1" x14ac:dyDescent="0.25">
      <c r="A2" s="1">
        <v>2000410930</v>
      </c>
      <c r="B2" s="1" t="s">
        <v>57</v>
      </c>
      <c r="C2" s="1" t="s">
        <v>67</v>
      </c>
      <c r="D2" s="1" t="s">
        <v>77</v>
      </c>
      <c r="E2" s="1" t="s">
        <v>90</v>
      </c>
      <c r="F2" s="1" t="s">
        <v>97</v>
      </c>
      <c r="G2" s="1" t="s">
        <v>108</v>
      </c>
      <c r="I2" s="1" t="s">
        <v>67</v>
      </c>
      <c r="J2" s="1" t="s">
        <v>77</v>
      </c>
      <c r="K2" s="1" t="s">
        <v>128</v>
      </c>
      <c r="L2" s="1" t="s">
        <v>138</v>
      </c>
      <c r="M2" s="1" t="s">
        <v>90</v>
      </c>
      <c r="N2" s="1" t="s">
        <v>148</v>
      </c>
      <c r="O2" s="1" t="s">
        <v>156</v>
      </c>
      <c r="P2" s="1" t="s">
        <v>97</v>
      </c>
      <c r="R2" s="2" t="str">
        <f>HYPERLINK("http://www.1000degreespizza.com","http://www.1000degreespizza.com")</f>
        <v>http://www.1000degreespizza.com</v>
      </c>
      <c r="S2" s="1" t="s">
        <v>171</v>
      </c>
      <c r="T2" s="1" t="s">
        <v>177</v>
      </c>
      <c r="V2" s="1">
        <v>1008828356</v>
      </c>
      <c r="W2" s="1" t="s">
        <v>186</v>
      </c>
      <c r="X2" s="1" t="s">
        <v>196</v>
      </c>
      <c r="Z2" s="1" t="s">
        <v>206</v>
      </c>
      <c r="AB2" s="1" t="s">
        <v>215</v>
      </c>
      <c r="AC2" s="1" t="s">
        <v>217</v>
      </c>
      <c r="AF2" s="1" t="s">
        <v>226</v>
      </c>
      <c r="AG2" s="2" t="s">
        <v>263</v>
      </c>
      <c r="AI2" s="1" t="s">
        <v>232</v>
      </c>
      <c r="AJ2" s="1">
        <v>39</v>
      </c>
      <c r="AK2" s="1">
        <v>43</v>
      </c>
      <c r="AL2" s="1">
        <v>10.26</v>
      </c>
      <c r="AM2" s="4">
        <v>59982000</v>
      </c>
      <c r="AN2" s="4">
        <v>66134000</v>
      </c>
      <c r="AO2" s="1">
        <v>10.26</v>
      </c>
      <c r="AP2" s="4">
        <v>66134000</v>
      </c>
      <c r="AQ2" s="1">
        <v>3</v>
      </c>
      <c r="AR2" s="1">
        <v>0</v>
      </c>
      <c r="AS2" s="1">
        <v>0</v>
      </c>
      <c r="AT2" s="1">
        <v>0</v>
      </c>
      <c r="AU2" s="1">
        <v>30</v>
      </c>
      <c r="AW2" s="1" t="s">
        <v>244</v>
      </c>
      <c r="AX2" s="1" t="s">
        <v>244</v>
      </c>
    </row>
    <row r="3" spans="1:57" ht="15" customHeight="1" x14ac:dyDescent="0.25">
      <c r="A3" s="1">
        <v>1000610368</v>
      </c>
      <c r="B3" s="1" t="s">
        <v>58</v>
      </c>
      <c r="C3" s="1" t="s">
        <v>68</v>
      </c>
      <c r="D3" s="1" t="s">
        <v>78</v>
      </c>
      <c r="E3" s="1" t="s">
        <v>91</v>
      </c>
      <c r="F3" s="1" t="s">
        <v>98</v>
      </c>
      <c r="G3" s="1" t="s">
        <v>109</v>
      </c>
      <c r="H3" s="1" t="s">
        <v>118</v>
      </c>
      <c r="I3" s="1" t="s">
        <v>68</v>
      </c>
      <c r="J3" s="1" t="s">
        <v>78</v>
      </c>
      <c r="K3" s="1" t="s">
        <v>129</v>
      </c>
      <c r="L3" s="1" t="s">
        <v>139</v>
      </c>
      <c r="M3" s="1" t="s">
        <v>91</v>
      </c>
      <c r="N3" s="1" t="s">
        <v>107</v>
      </c>
      <c r="O3" s="1" t="s">
        <v>157</v>
      </c>
      <c r="P3" s="1" t="s">
        <v>98</v>
      </c>
      <c r="R3" s="2" t="str">
        <f>HYPERLINK("http://ciboatlanta.com, http://food101atl.com/, http://meehanssandysprings.com/, http://www.101concepts.com","http://ciboatlanta.com, http://food101atl.com/, http://meehanssandysprings.com/, http://www.101concepts.com")</f>
        <v>http://ciboatlanta.com, http://food101atl.com/, http://meehanssandysprings.com/, http://www.101concepts.com</v>
      </c>
      <c r="U3" s="1" t="s">
        <v>180</v>
      </c>
      <c r="V3" s="1">
        <v>1008596963</v>
      </c>
      <c r="W3" s="1" t="s">
        <v>187</v>
      </c>
      <c r="X3" s="1" t="s">
        <v>197</v>
      </c>
      <c r="Z3" s="1" t="s">
        <v>207</v>
      </c>
      <c r="AB3" s="1" t="s">
        <v>215</v>
      </c>
      <c r="AC3" s="1" t="s">
        <v>219</v>
      </c>
      <c r="AF3" s="1" t="s">
        <v>227</v>
      </c>
      <c r="AG3" s="2" t="s">
        <v>264</v>
      </c>
      <c r="AI3" s="1" t="s">
        <v>233</v>
      </c>
      <c r="AJ3" s="1">
        <v>9</v>
      </c>
      <c r="AK3" s="1">
        <v>5</v>
      </c>
      <c r="AL3" s="1">
        <v>-44.44</v>
      </c>
      <c r="AM3" s="4">
        <v>16524000</v>
      </c>
      <c r="AN3" s="4">
        <v>9180000</v>
      </c>
      <c r="AO3" s="1">
        <v>-44.44</v>
      </c>
      <c r="AP3" s="4">
        <v>9180000</v>
      </c>
      <c r="AQ3" s="1">
        <v>0</v>
      </c>
      <c r="AR3" s="1">
        <v>0</v>
      </c>
      <c r="AS3" s="1">
        <v>5</v>
      </c>
      <c r="AT3" s="1">
        <v>0</v>
      </c>
      <c r="AU3" s="1">
        <v>0</v>
      </c>
      <c r="AV3" s="1" t="s">
        <v>242</v>
      </c>
      <c r="AW3" s="1" t="s">
        <v>244</v>
      </c>
      <c r="AX3" s="1" t="s">
        <v>244</v>
      </c>
    </row>
    <row r="4" spans="1:57" ht="15" customHeight="1" x14ac:dyDescent="0.25">
      <c r="A4" s="1">
        <v>1000140602</v>
      </c>
      <c r="B4" s="1" t="s">
        <v>59</v>
      </c>
      <c r="C4" s="1" t="s">
        <v>69</v>
      </c>
      <c r="D4" s="1" t="s">
        <v>79</v>
      </c>
      <c r="E4" s="1" t="s">
        <v>93</v>
      </c>
      <c r="F4" s="1" t="s">
        <v>99</v>
      </c>
      <c r="G4" s="1" t="s">
        <v>110</v>
      </c>
      <c r="H4" s="1" t="s">
        <v>119</v>
      </c>
      <c r="I4" s="1" t="s">
        <v>126</v>
      </c>
      <c r="J4" s="1" t="s">
        <v>79</v>
      </c>
      <c r="K4" s="1" t="s">
        <v>130</v>
      </c>
      <c r="L4" s="1" t="s">
        <v>140</v>
      </c>
      <c r="M4" s="1" t="s">
        <v>93</v>
      </c>
      <c r="N4" s="1" t="s">
        <v>149</v>
      </c>
      <c r="O4" s="1" t="s">
        <v>158</v>
      </c>
      <c r="P4" s="1" t="s">
        <v>169</v>
      </c>
      <c r="Q4" s="2" t="s">
        <v>258</v>
      </c>
      <c r="R4" s="2" t="str">
        <f>HYPERLINK("http://www.1859historichotels.com","http://www.1859historichotels.com")</f>
        <v>http://www.1859historichotels.com</v>
      </c>
      <c r="S4" s="1" t="s">
        <v>172</v>
      </c>
      <c r="T4" s="1" t="s">
        <v>178</v>
      </c>
      <c r="U4" s="1" t="s">
        <v>181</v>
      </c>
      <c r="V4" s="1">
        <v>1007269851</v>
      </c>
      <c r="W4" s="1" t="s">
        <v>188</v>
      </c>
      <c r="X4" s="1" t="s">
        <v>87</v>
      </c>
      <c r="Z4" s="1" t="s">
        <v>209</v>
      </c>
      <c r="AB4" s="1" t="s">
        <v>215</v>
      </c>
      <c r="AC4" s="1" t="s">
        <v>220</v>
      </c>
      <c r="AF4" s="1" t="s">
        <v>228</v>
      </c>
      <c r="AG4" s="2" t="s">
        <v>265</v>
      </c>
      <c r="AI4" s="1" t="s">
        <v>234</v>
      </c>
      <c r="AJ4" s="1">
        <v>11</v>
      </c>
      <c r="AK4" s="1">
        <v>11</v>
      </c>
      <c r="AL4" s="1">
        <v>0</v>
      </c>
      <c r="AM4" s="4">
        <v>17500000</v>
      </c>
      <c r="AN4" s="4">
        <v>17625000</v>
      </c>
      <c r="AO4" s="1">
        <v>0.71</v>
      </c>
      <c r="AP4" s="4">
        <v>70500000</v>
      </c>
      <c r="AQ4" s="1">
        <v>0</v>
      </c>
      <c r="AR4" s="1">
        <v>0</v>
      </c>
      <c r="AS4" s="1">
        <v>14</v>
      </c>
      <c r="AT4" s="1">
        <v>0</v>
      </c>
      <c r="AU4" s="1">
        <v>0</v>
      </c>
      <c r="AW4" s="1" t="s">
        <v>245</v>
      </c>
      <c r="AX4" s="1" t="s">
        <v>245</v>
      </c>
      <c r="BB4" s="1" t="s">
        <v>249</v>
      </c>
    </row>
    <row r="5" spans="1:57" ht="15" customHeight="1" x14ac:dyDescent="0.25">
      <c r="A5" s="1">
        <v>1000390902</v>
      </c>
      <c r="B5" s="1" t="s">
        <v>60</v>
      </c>
      <c r="C5" s="1" t="s">
        <v>70</v>
      </c>
      <c r="D5" s="1" t="s">
        <v>80</v>
      </c>
      <c r="E5" s="1" t="s">
        <v>92</v>
      </c>
      <c r="F5" s="1" t="s">
        <v>100</v>
      </c>
      <c r="G5" s="1" t="s">
        <v>111</v>
      </c>
      <c r="H5" s="1" t="s">
        <v>120</v>
      </c>
      <c r="I5" s="1" t="s">
        <v>70</v>
      </c>
      <c r="J5" s="1" t="s">
        <v>80</v>
      </c>
      <c r="K5" s="1" t="s">
        <v>131</v>
      </c>
      <c r="L5" s="1" t="s">
        <v>141</v>
      </c>
      <c r="M5" s="1" t="s">
        <v>92</v>
      </c>
      <c r="N5" s="1" t="s">
        <v>150</v>
      </c>
      <c r="O5" s="1" t="s">
        <v>159</v>
      </c>
      <c r="P5" s="1" t="s">
        <v>100</v>
      </c>
      <c r="R5" s="2" t="str">
        <f>HYPERLINK("http://www.citycoboston.com, http://www.laverdes.com","http://www.citycoboston.com, http://www.laverdes.com")</f>
        <v>http://www.citycoboston.com, http://www.laverdes.com</v>
      </c>
      <c r="U5" s="1" t="s">
        <v>182</v>
      </c>
      <c r="V5" s="1">
        <v>1008413297</v>
      </c>
      <c r="W5" s="1" t="s">
        <v>189</v>
      </c>
      <c r="X5" s="1" t="s">
        <v>198</v>
      </c>
      <c r="Z5" s="1" t="s">
        <v>210</v>
      </c>
      <c r="AB5" s="1" t="s">
        <v>215</v>
      </c>
      <c r="AC5" s="1" t="s">
        <v>218</v>
      </c>
      <c r="AG5" s="2" t="s">
        <v>266</v>
      </c>
      <c r="AI5" s="1" t="s">
        <v>235</v>
      </c>
      <c r="AJ5" s="1">
        <v>6</v>
      </c>
      <c r="AK5" s="1">
        <v>5</v>
      </c>
      <c r="AL5" s="1">
        <v>-16.670000000000002</v>
      </c>
      <c r="AM5" s="4">
        <v>7500000</v>
      </c>
      <c r="AN5" s="4">
        <v>6300000</v>
      </c>
      <c r="AO5" s="1">
        <v>-16</v>
      </c>
      <c r="AP5" s="4">
        <v>6300000</v>
      </c>
      <c r="AQ5" s="1">
        <v>0</v>
      </c>
      <c r="AR5" s="1">
        <v>0</v>
      </c>
      <c r="AS5" s="1">
        <v>5</v>
      </c>
      <c r="AT5" s="1">
        <v>0</v>
      </c>
      <c r="AU5" s="1">
        <v>0</v>
      </c>
      <c r="AV5" s="1" t="s">
        <v>166</v>
      </c>
      <c r="AW5" s="1" t="s">
        <v>246</v>
      </c>
      <c r="AX5" s="1" t="s">
        <v>246</v>
      </c>
    </row>
    <row r="6" spans="1:57" ht="15" customHeight="1" x14ac:dyDescent="0.25">
      <c r="A6" s="1">
        <v>1000079605</v>
      </c>
      <c r="B6" s="1" t="s">
        <v>61</v>
      </c>
      <c r="C6" s="1" t="s">
        <v>71</v>
      </c>
      <c r="D6" s="1" t="s">
        <v>81</v>
      </c>
      <c r="E6" s="1" t="s">
        <v>95</v>
      </c>
      <c r="F6" s="1" t="s">
        <v>101</v>
      </c>
      <c r="G6" s="1" t="s">
        <v>112</v>
      </c>
      <c r="H6" s="1" t="s">
        <v>121</v>
      </c>
      <c r="I6" s="1" t="s">
        <v>71</v>
      </c>
      <c r="J6" s="1" t="s">
        <v>81</v>
      </c>
      <c r="K6" s="1" t="s">
        <v>132</v>
      </c>
      <c r="L6" s="1" t="s">
        <v>142</v>
      </c>
      <c r="M6" s="1" t="s">
        <v>95</v>
      </c>
      <c r="N6" s="1" t="s">
        <v>151</v>
      </c>
      <c r="O6" s="1" t="s">
        <v>160</v>
      </c>
      <c r="P6" s="1" t="s">
        <v>101</v>
      </c>
      <c r="R6" s="2" t="str">
        <f>HYPERLINK("http://www.ok7-eleven.com","http://www.ok7-eleven.com")</f>
        <v>http://www.ok7-eleven.com</v>
      </c>
      <c r="U6" s="1" t="s">
        <v>183</v>
      </c>
      <c r="V6" s="1">
        <v>1008334306</v>
      </c>
      <c r="W6" s="1" t="s">
        <v>190</v>
      </c>
      <c r="X6" s="1" t="s">
        <v>199</v>
      </c>
      <c r="Y6" s="1" t="s">
        <v>204</v>
      </c>
      <c r="Z6" s="1" t="s">
        <v>208</v>
      </c>
      <c r="AB6" s="1" t="s">
        <v>215</v>
      </c>
      <c r="AC6" s="1" t="s">
        <v>216</v>
      </c>
      <c r="AG6" s="2" t="s">
        <v>267</v>
      </c>
      <c r="AI6" s="1" t="s">
        <v>236</v>
      </c>
      <c r="AJ6" s="1">
        <v>108</v>
      </c>
      <c r="AK6" s="1">
        <v>108</v>
      </c>
      <c r="AL6" s="1">
        <v>0</v>
      </c>
      <c r="AM6" s="4">
        <v>233700000</v>
      </c>
      <c r="AN6" s="4">
        <v>227385000</v>
      </c>
      <c r="AO6" s="1">
        <v>-2.7</v>
      </c>
      <c r="AP6" s="4">
        <v>227385000</v>
      </c>
      <c r="AQ6" s="1">
        <v>0</v>
      </c>
      <c r="AR6" s="1">
        <v>0</v>
      </c>
      <c r="AS6" s="1">
        <v>108</v>
      </c>
      <c r="AT6" s="1">
        <v>0</v>
      </c>
      <c r="AU6" s="1">
        <v>0</v>
      </c>
      <c r="AV6" s="1" t="s">
        <v>165</v>
      </c>
      <c r="AW6" s="1" t="s">
        <v>246</v>
      </c>
      <c r="AX6" s="1" t="s">
        <v>246</v>
      </c>
    </row>
    <row r="7" spans="1:57" ht="15" customHeight="1" x14ac:dyDescent="0.25">
      <c r="A7" s="1">
        <v>2000762596</v>
      </c>
      <c r="B7" s="1" t="s">
        <v>62</v>
      </c>
      <c r="C7" s="1" t="s">
        <v>72</v>
      </c>
      <c r="D7" s="1" t="s">
        <v>82</v>
      </c>
      <c r="E7" s="1" t="s">
        <v>89</v>
      </c>
      <c r="F7" s="1" t="s">
        <v>102</v>
      </c>
      <c r="G7" s="1" t="s">
        <v>113</v>
      </c>
      <c r="I7" s="1" t="s">
        <v>72</v>
      </c>
      <c r="J7" s="1" t="s">
        <v>82</v>
      </c>
      <c r="K7" s="1" t="s">
        <v>133</v>
      </c>
      <c r="L7" s="1" t="s">
        <v>143</v>
      </c>
      <c r="M7" s="1" t="s">
        <v>89</v>
      </c>
      <c r="N7" s="1" t="s">
        <v>102</v>
      </c>
      <c r="P7" s="1" t="s">
        <v>102</v>
      </c>
      <c r="Q7" s="2" t="s">
        <v>259</v>
      </c>
      <c r="R7" s="2" t="str">
        <f>HYPERLINK("http://www.85cbakerycafe.com","http://www.85cbakerycafe.com")</f>
        <v>http://www.85cbakerycafe.com</v>
      </c>
      <c r="S7" s="1" t="s">
        <v>173</v>
      </c>
      <c r="U7" s="1" t="s">
        <v>184</v>
      </c>
      <c r="V7" s="1">
        <v>1009075915</v>
      </c>
      <c r="W7" s="1" t="s">
        <v>191</v>
      </c>
      <c r="X7" s="1" t="s">
        <v>199</v>
      </c>
      <c r="Z7" s="1" t="s">
        <v>211</v>
      </c>
      <c r="AC7" s="1" t="s">
        <v>222</v>
      </c>
      <c r="AF7" s="1" t="s">
        <v>229</v>
      </c>
      <c r="AG7" s="2" t="s">
        <v>268</v>
      </c>
      <c r="AI7" s="1" t="s">
        <v>237</v>
      </c>
      <c r="AJ7" s="1">
        <v>0</v>
      </c>
      <c r="AK7" s="1">
        <v>60</v>
      </c>
      <c r="AL7" s="1">
        <v>0</v>
      </c>
      <c r="AM7" s="4">
        <v>35000000</v>
      </c>
      <c r="AN7" s="4">
        <v>38000000</v>
      </c>
      <c r="AO7" s="1">
        <v>8.57</v>
      </c>
      <c r="AP7" s="4">
        <v>38000000</v>
      </c>
      <c r="AQ7" s="1">
        <v>0</v>
      </c>
      <c r="AR7" s="1">
        <v>0</v>
      </c>
      <c r="AS7" s="1">
        <v>60</v>
      </c>
      <c r="AT7" s="1">
        <v>0</v>
      </c>
      <c r="AU7" s="1">
        <v>0</v>
      </c>
      <c r="AW7" s="1" t="s">
        <v>244</v>
      </c>
      <c r="AX7" s="1" t="s">
        <v>244</v>
      </c>
    </row>
    <row r="8" spans="1:57" ht="15" customHeight="1" x14ac:dyDescent="0.25">
      <c r="A8" s="1">
        <v>1000303804</v>
      </c>
      <c r="B8" s="1" t="s">
        <v>63</v>
      </c>
      <c r="C8" s="1" t="s">
        <v>73</v>
      </c>
      <c r="D8" s="1" t="s">
        <v>83</v>
      </c>
      <c r="E8" s="1" t="s">
        <v>90</v>
      </c>
      <c r="F8" s="1" t="s">
        <v>103</v>
      </c>
      <c r="G8" s="1" t="s">
        <v>114</v>
      </c>
      <c r="H8" s="1" t="s">
        <v>122</v>
      </c>
      <c r="I8" s="1" t="s">
        <v>73</v>
      </c>
      <c r="J8" s="1" t="s">
        <v>83</v>
      </c>
      <c r="K8" s="1" t="s">
        <v>134</v>
      </c>
      <c r="L8" s="1" t="s">
        <v>144</v>
      </c>
      <c r="M8" s="1" t="s">
        <v>90</v>
      </c>
      <c r="N8" s="1" t="s">
        <v>152</v>
      </c>
      <c r="O8" s="1" t="s">
        <v>161</v>
      </c>
      <c r="P8" s="1" t="s">
        <v>103</v>
      </c>
      <c r="Q8" s="2" t="s">
        <v>260</v>
      </c>
      <c r="R8" s="2" t="str">
        <f>HYPERLINK("http://www.acmoore.com, http://www.ACMooreRewards.com","http://www.acmoore.com, http://www.ACMooreRewards.com")</f>
        <v>http://www.acmoore.com, http://www.ACMooreRewards.com</v>
      </c>
      <c r="U8" s="1" t="s">
        <v>185</v>
      </c>
      <c r="V8" s="1">
        <v>1008678670</v>
      </c>
      <c r="W8" s="1" t="s">
        <v>192</v>
      </c>
      <c r="X8" s="1" t="s">
        <v>200</v>
      </c>
      <c r="Z8" s="1" t="s">
        <v>212</v>
      </c>
      <c r="AB8" s="1" t="s">
        <v>215</v>
      </c>
      <c r="AC8" s="1" t="s">
        <v>224</v>
      </c>
      <c r="AG8" s="2" t="s">
        <v>269</v>
      </c>
      <c r="AI8" s="1" t="s">
        <v>238</v>
      </c>
      <c r="AJ8" s="1">
        <v>138</v>
      </c>
      <c r="AK8" s="1">
        <v>138</v>
      </c>
      <c r="AL8" s="1">
        <v>0</v>
      </c>
      <c r="AM8" s="4">
        <v>470500000</v>
      </c>
      <c r="AN8" s="4">
        <v>450000000</v>
      </c>
      <c r="AO8" s="1">
        <v>-4.3600000000000003</v>
      </c>
      <c r="AP8" s="4">
        <v>450000000</v>
      </c>
      <c r="AQ8" s="1">
        <v>0</v>
      </c>
      <c r="AR8" s="1">
        <v>0</v>
      </c>
      <c r="AS8" s="1">
        <v>138</v>
      </c>
      <c r="AT8" s="1">
        <v>0</v>
      </c>
      <c r="AU8" s="1">
        <v>0</v>
      </c>
      <c r="AV8" s="1" t="s">
        <v>243</v>
      </c>
      <c r="AW8" s="1" t="s">
        <v>247</v>
      </c>
      <c r="AX8" s="1" t="s">
        <v>247</v>
      </c>
      <c r="AZ8" s="1" t="s">
        <v>248</v>
      </c>
    </row>
    <row r="9" spans="1:57" ht="15" customHeight="1" x14ac:dyDescent="0.25">
      <c r="A9" s="1">
        <v>1000219297</v>
      </c>
      <c r="B9" s="1" t="s">
        <v>64</v>
      </c>
      <c r="C9" s="1" t="s">
        <v>74</v>
      </c>
      <c r="D9" s="1" t="s">
        <v>84</v>
      </c>
      <c r="E9" s="1" t="s">
        <v>96</v>
      </c>
      <c r="F9" s="1" t="s">
        <v>104</v>
      </c>
      <c r="G9" s="1" t="s">
        <v>115</v>
      </c>
      <c r="H9" s="1" t="s">
        <v>123</v>
      </c>
      <c r="I9" s="1" t="s">
        <v>127</v>
      </c>
      <c r="J9" s="1" t="s">
        <v>84</v>
      </c>
      <c r="K9" s="1" t="s">
        <v>135</v>
      </c>
      <c r="L9" s="1" t="s">
        <v>145</v>
      </c>
      <c r="M9" s="1" t="s">
        <v>96</v>
      </c>
      <c r="N9" s="1" t="s">
        <v>153</v>
      </c>
      <c r="O9" s="1" t="s">
        <v>162</v>
      </c>
      <c r="P9" s="1" t="s">
        <v>170</v>
      </c>
      <c r="Q9" s="2" t="s">
        <v>261</v>
      </c>
      <c r="R9" s="2" t="str">
        <f>HYPERLINK("http://www.acandt.com","http://www.acandt.com")</f>
        <v>http://www.acandt.com</v>
      </c>
      <c r="S9" s="1" t="s">
        <v>174</v>
      </c>
      <c r="V9" s="1">
        <v>1008077679</v>
      </c>
      <c r="W9" s="1" t="s">
        <v>193</v>
      </c>
      <c r="X9" s="1" t="s">
        <v>201</v>
      </c>
      <c r="Z9" s="1" t="s">
        <v>88</v>
      </c>
      <c r="AB9" s="1" t="s">
        <v>215</v>
      </c>
      <c r="AC9" s="1" t="s">
        <v>223</v>
      </c>
      <c r="AG9" s="2" t="s">
        <v>270</v>
      </c>
      <c r="AH9" s="1" t="s">
        <v>231</v>
      </c>
      <c r="AI9" s="1" t="s">
        <v>239</v>
      </c>
      <c r="AJ9" s="1">
        <v>17</v>
      </c>
      <c r="AK9" s="1">
        <v>17</v>
      </c>
      <c r="AL9" s="1">
        <v>0</v>
      </c>
      <c r="AM9" s="4">
        <v>25200000</v>
      </c>
      <c r="AN9" s="4">
        <v>23800000</v>
      </c>
      <c r="AO9" s="1">
        <v>-5.56</v>
      </c>
      <c r="AP9" s="4">
        <v>23800000</v>
      </c>
      <c r="AQ9" s="1">
        <v>0</v>
      </c>
      <c r="AR9" s="1">
        <v>0</v>
      </c>
      <c r="AS9" s="1">
        <v>17</v>
      </c>
      <c r="AT9" s="1">
        <v>0</v>
      </c>
      <c r="AU9" s="1">
        <v>0</v>
      </c>
      <c r="AV9" s="1" t="s">
        <v>168</v>
      </c>
      <c r="AW9" s="1" t="s">
        <v>246</v>
      </c>
      <c r="AX9" s="1" t="s">
        <v>246</v>
      </c>
    </row>
    <row r="10" spans="1:57" ht="15" customHeight="1" x14ac:dyDescent="0.25">
      <c r="A10" s="1">
        <v>1000020369</v>
      </c>
      <c r="B10" s="1" t="s">
        <v>65</v>
      </c>
      <c r="C10" s="1" t="s">
        <v>75</v>
      </c>
      <c r="D10" s="1" t="s">
        <v>85</v>
      </c>
      <c r="E10" s="1" t="s">
        <v>94</v>
      </c>
      <c r="F10" s="1" t="s">
        <v>105</v>
      </c>
      <c r="G10" s="1" t="s">
        <v>116</v>
      </c>
      <c r="H10" s="1" t="s">
        <v>124</v>
      </c>
      <c r="I10" s="1" t="s">
        <v>75</v>
      </c>
      <c r="J10" s="1" t="s">
        <v>85</v>
      </c>
      <c r="K10" s="1" t="s">
        <v>136</v>
      </c>
      <c r="L10" s="1" t="s">
        <v>146</v>
      </c>
      <c r="M10" s="1" t="s">
        <v>94</v>
      </c>
      <c r="N10" s="1" t="s">
        <v>154</v>
      </c>
      <c r="O10" s="1" t="s">
        <v>163</v>
      </c>
      <c r="P10" s="1" t="s">
        <v>105</v>
      </c>
      <c r="Q10" s="2" t="s">
        <v>262</v>
      </c>
      <c r="R10" s="2" t="str">
        <f>HYPERLINK("http://www.beggarspizza.com","http://www.beggarspizza.com")</f>
        <v>http://www.beggarspizza.com</v>
      </c>
      <c r="S10" s="1" t="s">
        <v>175</v>
      </c>
      <c r="T10" s="1" t="s">
        <v>179</v>
      </c>
      <c r="V10" s="1">
        <v>1007360025</v>
      </c>
      <c r="W10" s="1" t="s">
        <v>194</v>
      </c>
      <c r="X10" s="1" t="s">
        <v>202</v>
      </c>
      <c r="Y10" s="1" t="s">
        <v>205</v>
      </c>
      <c r="Z10" s="1" t="s">
        <v>213</v>
      </c>
      <c r="AB10" s="1" t="s">
        <v>215</v>
      </c>
      <c r="AC10" s="1" t="s">
        <v>221</v>
      </c>
      <c r="AG10" s="2" t="s">
        <v>271</v>
      </c>
      <c r="AI10" s="1" t="s">
        <v>240</v>
      </c>
      <c r="AJ10" s="1">
        <v>25</v>
      </c>
      <c r="AK10" s="1">
        <v>25</v>
      </c>
      <c r="AL10" s="1">
        <v>0</v>
      </c>
      <c r="AM10" s="4">
        <v>25000000</v>
      </c>
      <c r="AN10" s="4">
        <v>25750000</v>
      </c>
      <c r="AO10" s="1">
        <v>3</v>
      </c>
      <c r="AP10" s="4">
        <v>25750000</v>
      </c>
      <c r="AQ10" s="1">
        <v>0</v>
      </c>
      <c r="AR10" s="1">
        <v>0</v>
      </c>
      <c r="AS10" s="1">
        <v>16</v>
      </c>
      <c r="AT10" s="1">
        <v>0</v>
      </c>
      <c r="AU10" s="1">
        <v>9</v>
      </c>
      <c r="AV10" s="1" t="s">
        <v>168</v>
      </c>
      <c r="AW10" s="1" t="s">
        <v>244</v>
      </c>
      <c r="AX10" s="1" t="s">
        <v>244</v>
      </c>
    </row>
    <row r="11" spans="1:57" ht="15" customHeight="1" x14ac:dyDescent="0.25">
      <c r="A11" s="1">
        <v>1000021098</v>
      </c>
      <c r="B11" s="1" t="s">
        <v>66</v>
      </c>
      <c r="C11" s="1" t="s">
        <v>76</v>
      </c>
      <c r="D11" s="1" t="s">
        <v>86</v>
      </c>
      <c r="E11" s="1" t="s">
        <v>96</v>
      </c>
      <c r="F11" s="1" t="s">
        <v>106</v>
      </c>
      <c r="G11" s="1" t="s">
        <v>117</v>
      </c>
      <c r="H11" s="1" t="s">
        <v>125</v>
      </c>
      <c r="I11" s="1" t="s">
        <v>76</v>
      </c>
      <c r="J11" s="1" t="s">
        <v>86</v>
      </c>
      <c r="K11" s="1" t="s">
        <v>137</v>
      </c>
      <c r="L11" s="1" t="s">
        <v>147</v>
      </c>
      <c r="M11" s="1" t="s">
        <v>96</v>
      </c>
      <c r="N11" s="1" t="s">
        <v>155</v>
      </c>
      <c r="O11" s="1" t="s">
        <v>164</v>
      </c>
      <c r="P11" s="1" t="s">
        <v>106</v>
      </c>
      <c r="R11" s="2" t="str">
        <f>HYPERLINK("http://www.aarsand.com","http://www.aarsand.com")</f>
        <v>http://www.aarsand.com</v>
      </c>
      <c r="S11" s="1" t="s">
        <v>176</v>
      </c>
      <c r="V11" s="1">
        <v>1007362212</v>
      </c>
      <c r="W11" s="1" t="s">
        <v>195</v>
      </c>
      <c r="X11" s="1" t="s">
        <v>203</v>
      </c>
      <c r="Z11" s="1" t="s">
        <v>214</v>
      </c>
      <c r="AB11" s="1" t="s">
        <v>215</v>
      </c>
      <c r="AC11" s="1" t="s">
        <v>225</v>
      </c>
      <c r="AF11" s="1" t="s">
        <v>230</v>
      </c>
      <c r="AG11" s="2" t="s">
        <v>272</v>
      </c>
      <c r="AI11" s="1" t="s">
        <v>241</v>
      </c>
      <c r="AJ11" s="1">
        <v>62</v>
      </c>
      <c r="AK11" s="1">
        <v>67</v>
      </c>
      <c r="AL11" s="1">
        <v>8.06</v>
      </c>
      <c r="AM11" s="4">
        <v>60000000</v>
      </c>
      <c r="AN11" s="4">
        <v>108725000</v>
      </c>
      <c r="AO11" s="1">
        <v>81.209999999999994</v>
      </c>
      <c r="AP11" s="4">
        <v>108725000</v>
      </c>
      <c r="AQ11" s="1">
        <v>0</v>
      </c>
      <c r="AR11" s="1">
        <v>0</v>
      </c>
      <c r="AS11" s="1">
        <v>0</v>
      </c>
      <c r="AT11" s="1">
        <v>67</v>
      </c>
      <c r="AU11" s="1">
        <v>0</v>
      </c>
      <c r="AV11" s="1" t="s">
        <v>167</v>
      </c>
      <c r="AW11" s="1" t="s">
        <v>244</v>
      </c>
      <c r="AX11" s="1" t="s">
        <v>244</v>
      </c>
    </row>
    <row r="15" spans="1:57" x14ac:dyDescent="0.25">
      <c r="A15" s="5" t="s">
        <v>257</v>
      </c>
      <c r="B15" s="5"/>
      <c r="C15" s="5"/>
      <c r="D15" s="5"/>
      <c r="E15" s="5"/>
      <c r="F15" s="5"/>
    </row>
    <row r="16" spans="1:57" x14ac:dyDescent="0.25">
      <c r="A16" s="5"/>
      <c r="B16" s="5"/>
      <c r="C16" s="5"/>
      <c r="D16" s="5"/>
      <c r="E16" s="5"/>
      <c r="F16" s="5"/>
    </row>
    <row r="17" spans="1:6" x14ac:dyDescent="0.25">
      <c r="A17" s="5" t="s">
        <v>250</v>
      </c>
      <c r="B17" s="5"/>
      <c r="C17" s="5"/>
      <c r="D17" s="5"/>
      <c r="E17" s="5"/>
      <c r="F17" s="5"/>
    </row>
    <row r="18" spans="1:6" x14ac:dyDescent="0.25">
      <c r="A18" s="6"/>
      <c r="B18" s="6"/>
      <c r="C18" s="6"/>
      <c r="D18" s="6"/>
      <c r="E18" s="6"/>
      <c r="F18" s="6"/>
    </row>
    <row r="19" spans="1:6" x14ac:dyDescent="0.25">
      <c r="A19" s="5" t="s">
        <v>251</v>
      </c>
      <c r="B19" s="5"/>
      <c r="C19" s="5"/>
      <c r="D19" s="5"/>
      <c r="E19" s="5"/>
      <c r="F19" s="5"/>
    </row>
    <row r="20" spans="1:6" x14ac:dyDescent="0.25">
      <c r="A20" s="5" t="s">
        <v>252</v>
      </c>
      <c r="B20" s="5"/>
      <c r="C20" s="5"/>
      <c r="D20" s="5"/>
      <c r="E20" s="5"/>
      <c r="F20" s="5"/>
    </row>
    <row r="21" spans="1:6" x14ac:dyDescent="0.25">
      <c r="A21" s="7" t="s">
        <v>253</v>
      </c>
      <c r="B21" s="7"/>
      <c r="C21" s="7"/>
      <c r="D21" s="7"/>
      <c r="E21" s="7"/>
      <c r="F21" s="7"/>
    </row>
    <row r="22" spans="1:6" x14ac:dyDescent="0.25">
      <c r="A22" s="7" t="s">
        <v>254</v>
      </c>
      <c r="B22" s="7"/>
      <c r="C22" s="7"/>
      <c r="D22" s="7"/>
      <c r="E22" s="7"/>
      <c r="F22" s="7"/>
    </row>
    <row r="23" spans="1:6" x14ac:dyDescent="0.25">
      <c r="A23" s="7" t="s">
        <v>255</v>
      </c>
      <c r="B23" s="7"/>
      <c r="C23" s="7"/>
      <c r="D23" s="7"/>
      <c r="E23" s="7"/>
      <c r="F23" s="7"/>
    </row>
    <row r="24" spans="1:6" x14ac:dyDescent="0.25">
      <c r="A24" s="5"/>
      <c r="B24" s="5"/>
      <c r="C24" s="5"/>
      <c r="D24" s="5"/>
      <c r="E24" s="5"/>
      <c r="F24" s="5"/>
    </row>
    <row r="25" spans="1:6" x14ac:dyDescent="0.25">
      <c r="A25" s="8" t="s">
        <v>256</v>
      </c>
      <c r="B25" s="9"/>
      <c r="C25" s="9"/>
      <c r="D25" s="9"/>
      <c r="E25" s="9"/>
      <c r="F25" s="9"/>
    </row>
  </sheetData>
  <autoFilter ref="A1:BE11" xr:uid="{00000000-0009-0000-0000-000000000000}"/>
  <hyperlinks>
    <hyperlink ref="A25" r:id="rId1" xr:uid="{00000000-0004-0000-0000-000000000000}"/>
    <hyperlink ref="Q4" r:id="rId2" xr:uid="{862E6F9E-5AB8-4EAC-9F57-41FF1814A9C4}"/>
    <hyperlink ref="Q7" r:id="rId3" xr:uid="{FD7E6A7B-54A4-4E38-A19D-6E8F54E077B5}"/>
    <hyperlink ref="Q8" r:id="rId4" xr:uid="{FB0F9D04-FFCB-4FA4-BD63-9D5A24750E38}"/>
    <hyperlink ref="Q9" r:id="rId5" xr:uid="{1CAA84D9-5BF8-4D44-AD0E-1553E7A8F807}"/>
    <hyperlink ref="Q10" r:id="rId6" xr:uid="{056EB457-B3D5-4B11-891D-90A456ED22EF}"/>
    <hyperlink ref="AG2" r:id="rId7" xr:uid="{739F91CD-D760-4FA3-9EE1-625A94CC16B7}"/>
    <hyperlink ref="AG3" r:id="rId8" xr:uid="{D5B7944E-B005-432D-92E5-767094A6C25C}"/>
    <hyperlink ref="AG4" r:id="rId9" xr:uid="{6E58379A-B2F6-4C61-8540-0E463B0E3088}"/>
    <hyperlink ref="AG5" r:id="rId10" xr:uid="{4E73F8BA-78E6-4DC4-A7E1-0CFCE44663E3}"/>
    <hyperlink ref="AG6" r:id="rId11" xr:uid="{E897FF70-1E8A-4A4E-82D8-D0792EC0254C}"/>
    <hyperlink ref="AG7" r:id="rId12" xr:uid="{08334D7B-A6E8-4015-8F6B-B84533108EA0}"/>
    <hyperlink ref="AG8" r:id="rId13" xr:uid="{A95EAC59-5F1C-47AD-9453-A156A800C628}"/>
    <hyperlink ref="AG9" r:id="rId14" xr:uid="{76FB510C-C58E-412C-BE39-B47C09B28D22}"/>
    <hyperlink ref="AG10" r:id="rId15" xr:uid="{DB9CB45D-74A7-495E-AAF2-CFFD5DA7D148}"/>
    <hyperlink ref="AG11" r:id="rId16" xr:uid="{EDCD54CC-9C32-4CB7-A267-EC235E867EA1}"/>
  </hyperlinks>
  <pageMargins left="0.7" right="0.7" top="0.75" bottom="0.75" header="0.3" footer="0.3"/>
  <pageSetup orientation="portrait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Amazon.com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Shawn Tomelleo</cp:lastModifiedBy>
  <dcterms:created xsi:type="dcterms:W3CDTF">2021-07-27T16:44:59Z</dcterms:created>
  <dcterms:modified xsi:type="dcterms:W3CDTF">2021-08-09T13:08:46Z</dcterms:modified>
</cp:coreProperties>
</file>