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D552C510-DA50-44C4-A2AB-C0B393E05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  <c r="R2" i="1"/>
  <c r="R3" i="1"/>
  <c r="R4" i="1"/>
  <c r="R5" i="1"/>
  <c r="R6" i="1"/>
  <c r="R7" i="1"/>
  <c r="R8" i="1"/>
  <c r="R9" i="1"/>
  <c r="R10" i="1"/>
</calcChain>
</file>

<file path=xl/sharedStrings.xml><?xml version="1.0" encoding="utf-8"?>
<sst xmlns="http://schemas.openxmlformats.org/spreadsheetml/2006/main" count="304" uniqueCount="242">
  <si>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</si>
  <si>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</si>
  <si>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</si>
  <si>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</si>
  <si>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</si>
  <si>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</si>
  <si>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</si>
  <si>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</si>
  <si>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</si>
  <si>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</si>
  <si>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</si>
  <si>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</si>
  <si>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</si>
  <si>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</si>
  <si>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</si>
  <si>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</si>
  <si>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</si>
  <si>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</si>
  <si>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</si>
  <si>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</si>
  <si>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</si>
  <si>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</si>
  <si>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</si>
  <si>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</si>
  <si>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</si>
  <si>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</si>
  <si>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</si>
  <si>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</si>
  <si>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</si>
  <si>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</si>
  <si>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</si>
  <si>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</si>
  <si>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</si>
  <si>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</si>
  <si>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</si>
  <si>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</si>
  <si>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</si>
  <si>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</si>
  <si>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</si>
  <si>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</si>
  <si>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Primary Industry</t>
  </si>
  <si>
    <t>Green Comments</t>
  </si>
  <si>
    <t>Notes</t>
  </si>
  <si>
    <t>Company Status</t>
  </si>
  <si>
    <t>Update Status Date</t>
  </si>
  <si>
    <t>A Royal Suite</t>
  </si>
  <si>
    <t>ABC Carpet &amp; Home</t>
  </si>
  <si>
    <t>Affordable Portables Inc.</t>
  </si>
  <si>
    <t>Allen Furniture</t>
  </si>
  <si>
    <t>Allen Wayside Furniture Inc.</t>
  </si>
  <si>
    <t>Ambrose Furniture Co. Inc.</t>
  </si>
  <si>
    <t>American Furniture Warehouse</t>
  </si>
  <si>
    <t>American Oak</t>
  </si>
  <si>
    <t>American Rental</t>
  </si>
  <si>
    <t>American Signature Inc.</t>
  </si>
  <si>
    <t xml:space="preserve">26536 Carl Boyer Dr </t>
  </si>
  <si>
    <t>888 Broadway Fl 4</t>
  </si>
  <si>
    <t xml:space="preserve">2608 N Clark St </t>
  </si>
  <si>
    <t xml:space="preserve">7808 L St </t>
  </si>
  <si>
    <t xml:space="preserve">3611 Lafayette Rd </t>
  </si>
  <si>
    <t xml:space="preserve">4495 Caratoke Hwy </t>
  </si>
  <si>
    <t xml:space="preserve">8820 American Way </t>
  </si>
  <si>
    <t xml:space="preserve">4245 Wetumpka Hwy </t>
  </si>
  <si>
    <t xml:space="preserve">1436 S Liberty Dr </t>
  </si>
  <si>
    <t xml:space="preserve">4300 E 5th Ave </t>
  </si>
  <si>
    <t>Santa Clarita</t>
  </si>
  <si>
    <t>New York</t>
  </si>
  <si>
    <t>Chicago</t>
  </si>
  <si>
    <t>Omaha</t>
  </si>
  <si>
    <t>Portsmouth</t>
  </si>
  <si>
    <t>Coinjock</t>
  </si>
  <si>
    <t>Englewood</t>
  </si>
  <si>
    <t>Montgomery</t>
  </si>
  <si>
    <t>Bloomington</t>
  </si>
  <si>
    <t>Columbus</t>
  </si>
  <si>
    <t>CA</t>
  </si>
  <si>
    <t>OH</t>
  </si>
  <si>
    <t>NY</t>
  </si>
  <si>
    <t>IL</t>
  </si>
  <si>
    <t>IN</t>
  </si>
  <si>
    <t>NE</t>
  </si>
  <si>
    <t>NH</t>
  </si>
  <si>
    <t>NC</t>
  </si>
  <si>
    <t>CO</t>
  </si>
  <si>
    <t>AL</t>
  </si>
  <si>
    <t>91350-5806</t>
  </si>
  <si>
    <t>10003-1280</t>
  </si>
  <si>
    <t>60614-1523</t>
  </si>
  <si>
    <t>68127-1836</t>
  </si>
  <si>
    <t>03801-6008</t>
  </si>
  <si>
    <t>27923-9711</t>
  </si>
  <si>
    <t>80112-7056</t>
  </si>
  <si>
    <t>36110-2721</t>
  </si>
  <si>
    <t>47403-5118</t>
  </si>
  <si>
    <t>43219-1816</t>
  </si>
  <si>
    <t>(661) 259-7011</t>
  </si>
  <si>
    <t>(212) 473-3000</t>
  </si>
  <si>
    <t>(773) 935-6160</t>
  </si>
  <si>
    <t>(402) 331-8480</t>
  </si>
  <si>
    <t>(603) 436-9445</t>
  </si>
  <si>
    <t>(252) 453-2100</t>
  </si>
  <si>
    <t>(303) 799-9044</t>
  </si>
  <si>
    <t>(334) 277-7793</t>
  </si>
  <si>
    <t>(812) 333-7496</t>
  </si>
  <si>
    <t>(614) 221-9200</t>
  </si>
  <si>
    <t>(661) 259-7867</t>
  </si>
  <si>
    <t>(212) 228-1763</t>
  </si>
  <si>
    <t>(773) 935-6208</t>
  </si>
  <si>
    <t>(402) 331-9125</t>
  </si>
  <si>
    <t>(603) 436-1381</t>
  </si>
  <si>
    <t>(252) 453-4624</t>
  </si>
  <si>
    <t>(720) 873-8600</t>
  </si>
  <si>
    <t>(334) 277-3750</t>
  </si>
  <si>
    <t>(812) 331-5527</t>
  </si>
  <si>
    <t>(614) 443-9011</t>
  </si>
  <si>
    <t>PO Box 86</t>
  </si>
  <si>
    <t xml:space="preserve">26536 CARL BOYER DR </t>
  </si>
  <si>
    <t>888 BROADWAY FL 4</t>
  </si>
  <si>
    <t xml:space="preserve">2608 N CLARK ST </t>
  </si>
  <si>
    <t xml:space="preserve">7808 L ST </t>
  </si>
  <si>
    <t xml:space="preserve">3611 LAFAYETTE RD </t>
  </si>
  <si>
    <t>PO BOX 86</t>
  </si>
  <si>
    <t xml:space="preserve">8820 AMERICAN WAY </t>
  </si>
  <si>
    <t xml:space="preserve">4245 WETUMPKA HWY </t>
  </si>
  <si>
    <t xml:space="preserve">1436 S LIBERTY DR </t>
  </si>
  <si>
    <t xml:space="preserve">4300 E 5TH AVE </t>
  </si>
  <si>
    <t>SANTA CLARITA</t>
  </si>
  <si>
    <t>NEW YORK</t>
  </si>
  <si>
    <t>CHICAGO</t>
  </si>
  <si>
    <t>OMAHA</t>
  </si>
  <si>
    <t>PORTSMOUTH</t>
  </si>
  <si>
    <t>COINJOCK</t>
  </si>
  <si>
    <t>ENGLEWOOD</t>
  </si>
  <si>
    <t>MONTGOMERY</t>
  </si>
  <si>
    <t>BLOOMINGTON</t>
  </si>
  <si>
    <t>COLUMBUS</t>
  </si>
  <si>
    <t>91350</t>
  </si>
  <si>
    <t>10003</t>
  </si>
  <si>
    <t>60614</t>
  </si>
  <si>
    <t>68127</t>
  </si>
  <si>
    <t>03801</t>
  </si>
  <si>
    <t>27923</t>
  </si>
  <si>
    <t>80112</t>
  </si>
  <si>
    <t>36110</t>
  </si>
  <si>
    <t>47403</t>
  </si>
  <si>
    <t>43219</t>
  </si>
  <si>
    <t>5806</t>
  </si>
  <si>
    <t>1280</t>
  </si>
  <si>
    <t>1523</t>
  </si>
  <si>
    <t>1836</t>
  </si>
  <si>
    <t>6008</t>
  </si>
  <si>
    <t>0086</t>
  </si>
  <si>
    <t>7056</t>
  </si>
  <si>
    <t>2721</t>
  </si>
  <si>
    <t>5118</t>
  </si>
  <si>
    <t>1816</t>
  </si>
  <si>
    <t>27923-0086</t>
  </si>
  <si>
    <t>abccarpetandhome</t>
  </si>
  <si>
    <t>theaffordableportables</t>
  </si>
  <si>
    <t>allenshomeomaha</t>
  </si>
  <si>
    <t>ambrosefurniture</t>
  </si>
  <si>
    <t>AFWonline</t>
  </si>
  <si>
    <t>americanrental</t>
  </si>
  <si>
    <t>@abchome</t>
  </si>
  <si>
    <t>@affordableport</t>
  </si>
  <si>
    <t>@AFWonline</t>
  </si>
  <si>
    <t>a-royal-suite</t>
  </si>
  <si>
    <t>affordable-portables</t>
  </si>
  <si>
    <t>allen-wayside-furniture</t>
  </si>
  <si>
    <t>afwonline</t>
  </si>
  <si>
    <t>american-oak</t>
  </si>
  <si>
    <t>american-rental-association</t>
  </si>
  <si>
    <t>american-signature-inc</t>
  </si>
  <si>
    <t>Norb Moniz</t>
  </si>
  <si>
    <t>Graham Head</t>
  </si>
  <si>
    <t>Barry S. Phillips</t>
  </si>
  <si>
    <t>Stewart Smoler</t>
  </si>
  <si>
    <t>Douglas Abrams</t>
  </si>
  <si>
    <t>Barry Ambrose</t>
  </si>
  <si>
    <t>Jacob Jabs</t>
  </si>
  <si>
    <t>Jody Wolf</t>
  </si>
  <si>
    <t>David P. David</t>
  </si>
  <si>
    <t>Jay Schottenstein</t>
  </si>
  <si>
    <t>Norb</t>
  </si>
  <si>
    <t>Graham</t>
  </si>
  <si>
    <t>Barry</t>
  </si>
  <si>
    <t>David</t>
  </si>
  <si>
    <t>Stewart</t>
  </si>
  <si>
    <t>Douglas</t>
  </si>
  <si>
    <t>Jacob</t>
  </si>
  <si>
    <t>Jody</t>
  </si>
  <si>
    <t>Jay</t>
  </si>
  <si>
    <t>S.</t>
  </si>
  <si>
    <t>Moniz</t>
  </si>
  <si>
    <t>Head</t>
  </si>
  <si>
    <t>Phillips</t>
  </si>
  <si>
    <t>Smoler</t>
  </si>
  <si>
    <t>Abrams</t>
  </si>
  <si>
    <t>Ambrose</t>
  </si>
  <si>
    <t>Jabs</t>
  </si>
  <si>
    <t>Wolf</t>
  </si>
  <si>
    <t>P. David</t>
  </si>
  <si>
    <t>Schottenstein</t>
  </si>
  <si>
    <t>Mr</t>
  </si>
  <si>
    <t>Owner; General Buyer</t>
  </si>
  <si>
    <t>President; Owner; Director Facility/Maintenance  Marketing  Real Estate  Site Selection; General Buyer</t>
  </si>
  <si>
    <t>President; General Buyer</t>
  </si>
  <si>
    <t>Vice Chairman</t>
  </si>
  <si>
    <t>President</t>
  </si>
  <si>
    <t>President; General Manager; General Buyer</t>
  </si>
  <si>
    <t>CEO; President; Buyer Upholstery</t>
  </si>
  <si>
    <t>Chairman; CEO</t>
  </si>
  <si>
    <t>norb-moniz-a291a8107</t>
  </si>
  <si>
    <t>stewart-smoler-4935b715</t>
  </si>
  <si>
    <t>douglas-abrams-41022280</t>
  </si>
  <si>
    <t>jay-schottenstein-2837b619a</t>
  </si>
  <si>
    <t>Home Furnishings Retail</t>
  </si>
  <si>
    <t>abc-carpet-&amp;-home</t>
  </si>
  <si>
    <t>allen-furniture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</si>
  <si>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</si>
  <si>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</si>
  <si>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</si>
  <si>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</si>
  <si>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</si>
  <si>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</si>
  <si>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</si>
  <si>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Home Furnishings PLUS database by Chain Store Guide.</t>
  </si>
  <si>
    <t>n***@ars-email.com</t>
  </si>
  <si>
    <t>s***@abchome.com</t>
  </si>
  <si>
    <t>s***@allenshome.com</t>
  </si>
  <si>
    <t>i***@allenwaysidenh.com</t>
  </si>
  <si>
    <t>a***@gmail.com</t>
  </si>
  <si>
    <t>S***@afwonline.com</t>
  </si>
  <si>
    <t>j***@americanoak.biz</t>
  </si>
  <si>
    <t>d***@americanrentals.com</t>
  </si>
  <si>
    <t>g***@abchome.com</t>
  </si>
  <si>
    <t>b***@affordableportables.net</t>
  </si>
  <si>
    <t>s***@allensomaha.com</t>
  </si>
  <si>
    <t>d***@allenwaysidefurniture.com</t>
  </si>
  <si>
    <t>b***@ambrosefurniture.com</t>
  </si>
  <si>
    <t>j***@afwonline.com</t>
  </si>
  <si>
    <t>j***@americansignature.com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</si>
</sst>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***@americanoak.biz" TargetMode="External"/><Relationship Id="rId13" Type="http://schemas.openxmlformats.org/officeDocument/2006/relationships/hyperlink" Target="mailto:s***@allensomaha.com" TargetMode="External"/><Relationship Id="rId18" Type="http://schemas.openxmlformats.org/officeDocument/2006/relationships/hyperlink" Target="mailto:d***@americanrentals.com" TargetMode="External"/><Relationship Id="rId3" Type="http://schemas.openxmlformats.org/officeDocument/2006/relationships/hyperlink" Target="mailto:s***@abchome.com" TargetMode="External"/><Relationship Id="rId7" Type="http://schemas.openxmlformats.org/officeDocument/2006/relationships/hyperlink" Target="mailto:S***@afwonline.com" TargetMode="External"/><Relationship Id="rId12" Type="http://schemas.openxmlformats.org/officeDocument/2006/relationships/hyperlink" Target="mailto:b***@affordableportables.net" TargetMode="External"/><Relationship Id="rId17" Type="http://schemas.openxmlformats.org/officeDocument/2006/relationships/hyperlink" Target="mailto:j***@americanoak.biz" TargetMode="External"/><Relationship Id="rId2" Type="http://schemas.openxmlformats.org/officeDocument/2006/relationships/hyperlink" Target="mailto:n***@ars-email.com" TargetMode="External"/><Relationship Id="rId16" Type="http://schemas.openxmlformats.org/officeDocument/2006/relationships/hyperlink" Target="mailto:j***@afwonline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a***@gmail.com" TargetMode="External"/><Relationship Id="rId11" Type="http://schemas.openxmlformats.org/officeDocument/2006/relationships/hyperlink" Target="mailto:g***@abchome.com" TargetMode="External"/><Relationship Id="rId5" Type="http://schemas.openxmlformats.org/officeDocument/2006/relationships/hyperlink" Target="mailto:i***@allenwaysidenh.com" TargetMode="External"/><Relationship Id="rId15" Type="http://schemas.openxmlformats.org/officeDocument/2006/relationships/hyperlink" Target="mailto:b***@ambrosefurniture.com" TargetMode="External"/><Relationship Id="rId10" Type="http://schemas.openxmlformats.org/officeDocument/2006/relationships/hyperlink" Target="mailto:n***@ars-email.com" TargetMode="External"/><Relationship Id="rId19" Type="http://schemas.openxmlformats.org/officeDocument/2006/relationships/hyperlink" Target="mailto:j***@americansignature.com" TargetMode="External"/><Relationship Id="rId4" Type="http://schemas.openxmlformats.org/officeDocument/2006/relationships/hyperlink" Target="mailto:s***@allenshome.com" TargetMode="External"/><Relationship Id="rId9" Type="http://schemas.openxmlformats.org/officeDocument/2006/relationships/hyperlink" Target="mailto:d***@americanrentals.com" TargetMode="External"/><Relationship Id="rId14" Type="http://schemas.openxmlformats.org/officeDocument/2006/relationships/hyperlink" Target="mailto:d***@allenwaysidefurnitu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5"/>
  <sheetViews>
    <sheetView tabSelected="1" workbookViewId="0"/>
  </sheetViews>
  <sheetFormatPr defaultRowHeight="15" x14ac:dyDescent="0.25"/>
  <cols>
    <col min="1" max="1" width="13.7109375" style="1" bestFit="1" customWidth="1"/>
    <col min="2" max="2" width="29.28515625" style="1" bestFit="1" customWidth="1"/>
    <col min="3" max="3" width="19.7109375" style="1" bestFit="1" customWidth="1"/>
    <col min="4" max="4" width="12.42578125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19.7109375" style="1" bestFit="1" customWidth="1"/>
    <col min="10" max="10" width="13.85546875" style="1" bestFit="1" customWidth="1"/>
    <col min="11" max="11" width="28.42578125" style="1" bestFit="1" customWidth="1"/>
    <col min="12" max="12" width="24.5703125" style="1" bestFit="1" customWidth="1"/>
    <col min="13" max="13" width="15" style="1" bestFit="1" customWidth="1"/>
    <col min="14" max="14" width="13.140625" style="1" bestFit="1" customWidth="1"/>
    <col min="15" max="15" width="14.140625" style="1" bestFit="1" customWidth="1"/>
    <col min="16" max="16" width="18.42578125" style="1" bestFit="1" customWidth="1"/>
    <col min="17" max="17" width="28.28515625" style="1" bestFit="1" customWidth="1"/>
    <col min="18" max="18" width="75.85546875" style="1" bestFit="1" customWidth="1"/>
    <col min="19" max="19" width="22.140625" style="1" bestFit="1" customWidth="1"/>
    <col min="20" max="20" width="18.5703125" style="1" bestFit="1" customWidth="1"/>
    <col min="21" max="21" width="26.28515625" style="1" bestFit="1" customWidth="1"/>
    <col min="22" max="22" width="11.5703125" style="1" bestFit="1" customWidth="1"/>
    <col min="23" max="23" width="16.5703125" style="1" bestFit="1" customWidth="1"/>
    <col min="24" max="24" width="12.85546875" style="1" bestFit="1" customWidth="1"/>
    <col min="25" max="25" width="15.42578125" style="1" bestFit="1" customWidth="1"/>
    <col min="26" max="26" width="13.42578125" style="1" bestFit="1" customWidth="1"/>
    <col min="27" max="27" width="8.42578125" style="1" bestFit="1" customWidth="1"/>
    <col min="28" max="28" width="12.28515625" style="1" bestFit="1" customWidth="1"/>
    <col min="29" max="29" width="93.7109375" style="1" bestFit="1" customWidth="1"/>
    <col min="30" max="30" width="20.140625" style="1" bestFit="1" customWidth="1"/>
    <col min="31" max="31" width="18" style="1" bestFit="1" customWidth="1"/>
    <col min="32" max="32" width="26.85546875" style="1" bestFit="1" customWidth="1"/>
    <col min="33" max="33" width="39.85546875" style="1" bestFit="1" customWidth="1"/>
    <col min="34" max="34" width="17.28515625" style="1" bestFit="1" customWidth="1"/>
    <col min="35" max="35" width="21.28515625" style="1" bestFit="1" customWidth="1"/>
    <col min="36" max="36" width="12.85546875" style="1" bestFit="1" customWidth="1"/>
    <col min="37" max="37" width="27.85546875" style="1" bestFit="1" customWidth="1"/>
    <col min="38" max="38" width="24.140625" style="1" bestFit="1" customWidth="1"/>
    <col min="39" max="39" width="15.7109375" style="1" bestFit="1" customWidth="1"/>
    <col min="40" max="40" width="30.5703125" style="1" bestFit="1" customWidth="1"/>
    <col min="41" max="41" width="22.85546875" style="1" bestFit="1" customWidth="1"/>
    <col min="42" max="42" width="19" style="1" bestFit="1" customWidth="1"/>
    <col min="43" max="43" width="8.5703125" style="1" bestFit="1" customWidth="1"/>
    <col min="44" max="44" width="17.5703125" style="1" bestFit="1" customWidth="1"/>
    <col min="45" max="45" width="20.5703125" style="1" bestFit="1" customWidth="1"/>
    <col min="46" max="16384" width="9.140625" style="1"/>
  </cols>
  <sheetData>
    <row r="1" spans="1:45" s="3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</row>
    <row r="2" spans="1:45" ht="15" customHeight="1" x14ac:dyDescent="0.25">
      <c r="A2" s="1">
        <v>1000211617</v>
      </c>
      <c r="B2" s="1" t="s">
        <v>45</v>
      </c>
      <c r="C2" s="1" t="s">
        <v>55</v>
      </c>
      <c r="D2" s="1" t="s">
        <v>65</v>
      </c>
      <c r="E2" s="1" t="s">
        <v>75</v>
      </c>
      <c r="F2" s="1" t="s">
        <v>85</v>
      </c>
      <c r="G2" s="1" t="s">
        <v>95</v>
      </c>
      <c r="H2" s="1" t="s">
        <v>105</v>
      </c>
      <c r="I2" s="1" t="s">
        <v>55</v>
      </c>
      <c r="J2" s="1" t="s">
        <v>65</v>
      </c>
      <c r="K2" s="1" t="s">
        <v>116</v>
      </c>
      <c r="L2" s="1" t="s">
        <v>126</v>
      </c>
      <c r="M2" s="1" t="s">
        <v>75</v>
      </c>
      <c r="N2" s="1" t="s">
        <v>136</v>
      </c>
      <c r="O2" s="1" t="s">
        <v>146</v>
      </c>
      <c r="P2" s="1" t="s">
        <v>85</v>
      </c>
      <c r="Q2" s="2" t="s">
        <v>227</v>
      </c>
      <c r="R2" s="2" t="str">
        <f>HYPERLINK("http://www.aroyalsuite.com","http://www.aroyalsuite.com")</f>
        <v>http://www.aroyalsuite.com</v>
      </c>
      <c r="U2" s="1" t="s">
        <v>166</v>
      </c>
      <c r="V2" s="1">
        <v>1008064574</v>
      </c>
      <c r="W2" s="1" t="s">
        <v>173</v>
      </c>
      <c r="X2" s="1" t="s">
        <v>183</v>
      </c>
      <c r="Z2" s="1" t="s">
        <v>193</v>
      </c>
      <c r="AB2" s="1" t="s">
        <v>203</v>
      </c>
      <c r="AC2" s="1" t="s">
        <v>205</v>
      </c>
      <c r="AF2" s="1" t="s">
        <v>212</v>
      </c>
      <c r="AG2" s="2" t="s">
        <v>227</v>
      </c>
      <c r="AI2" s="1">
        <v>2</v>
      </c>
      <c r="AJ2" s="1">
        <v>2</v>
      </c>
      <c r="AK2" s="1">
        <v>0</v>
      </c>
      <c r="AL2" s="4">
        <v>2499000</v>
      </c>
      <c r="AM2" s="4">
        <v>2549000</v>
      </c>
      <c r="AN2" s="1">
        <v>2</v>
      </c>
      <c r="AO2" s="1" t="s">
        <v>216</v>
      </c>
    </row>
    <row r="3" spans="1:45" ht="15" customHeight="1" x14ac:dyDescent="0.25">
      <c r="A3" s="1">
        <v>1000072649</v>
      </c>
      <c r="B3" s="1" t="s">
        <v>46</v>
      </c>
      <c r="C3" s="1" t="s">
        <v>56</v>
      </c>
      <c r="D3" s="1" t="s">
        <v>66</v>
      </c>
      <c r="E3" s="1" t="s">
        <v>77</v>
      </c>
      <c r="F3" s="1" t="s">
        <v>86</v>
      </c>
      <c r="G3" s="1" t="s">
        <v>96</v>
      </c>
      <c r="H3" s="1" t="s">
        <v>106</v>
      </c>
      <c r="I3" s="1" t="s">
        <v>56</v>
      </c>
      <c r="J3" s="1" t="s">
        <v>66</v>
      </c>
      <c r="K3" s="1" t="s">
        <v>117</v>
      </c>
      <c r="L3" s="1" t="s">
        <v>127</v>
      </c>
      <c r="M3" s="1" t="s">
        <v>77</v>
      </c>
      <c r="N3" s="1" t="s">
        <v>137</v>
      </c>
      <c r="O3" s="1" t="s">
        <v>147</v>
      </c>
      <c r="P3" s="1" t="s">
        <v>86</v>
      </c>
      <c r="Q3" s="2" t="s">
        <v>228</v>
      </c>
      <c r="R3" s="2" t="str">
        <f>HYPERLINK("http://www.abchome.com","http://www.abchome.com")</f>
        <v>http://www.abchome.com</v>
      </c>
      <c r="S3" s="1" t="s">
        <v>157</v>
      </c>
      <c r="T3" s="1" t="s">
        <v>163</v>
      </c>
      <c r="U3" s="1" t="s">
        <v>217</v>
      </c>
      <c r="V3" s="1">
        <v>1008573536</v>
      </c>
      <c r="W3" s="1" t="s">
        <v>174</v>
      </c>
      <c r="X3" s="1" t="s">
        <v>184</v>
      </c>
      <c r="Z3" s="1" t="s">
        <v>194</v>
      </c>
      <c r="AB3" s="1" t="s">
        <v>203</v>
      </c>
      <c r="AC3" s="1" t="s">
        <v>207</v>
      </c>
      <c r="AG3" s="2" t="s">
        <v>235</v>
      </c>
      <c r="AI3" s="1">
        <v>2</v>
      </c>
      <c r="AJ3" s="1">
        <v>2</v>
      </c>
      <c r="AK3" s="1">
        <v>0</v>
      </c>
      <c r="AL3" s="4">
        <v>1020000</v>
      </c>
      <c r="AM3" s="4">
        <v>1040000</v>
      </c>
      <c r="AN3" s="1">
        <v>1.96</v>
      </c>
      <c r="AO3" s="1" t="s">
        <v>216</v>
      </c>
    </row>
    <row r="4" spans="1:45" ht="15" customHeight="1" x14ac:dyDescent="0.25">
      <c r="A4" s="1">
        <v>1000069141</v>
      </c>
      <c r="B4" s="1" t="s">
        <v>47</v>
      </c>
      <c r="C4" s="1" t="s">
        <v>57</v>
      </c>
      <c r="D4" s="1" t="s">
        <v>67</v>
      </c>
      <c r="E4" s="1" t="s">
        <v>78</v>
      </c>
      <c r="F4" s="1" t="s">
        <v>87</v>
      </c>
      <c r="G4" s="1" t="s">
        <v>97</v>
      </c>
      <c r="H4" s="1" t="s">
        <v>107</v>
      </c>
      <c r="I4" s="1" t="s">
        <v>57</v>
      </c>
      <c r="J4" s="1" t="s">
        <v>67</v>
      </c>
      <c r="K4" s="1" t="s">
        <v>118</v>
      </c>
      <c r="L4" s="1" t="s">
        <v>128</v>
      </c>
      <c r="M4" s="1" t="s">
        <v>78</v>
      </c>
      <c r="N4" s="1" t="s">
        <v>138</v>
      </c>
      <c r="O4" s="1" t="s">
        <v>148</v>
      </c>
      <c r="P4" s="1" t="s">
        <v>87</v>
      </c>
      <c r="R4" s="2" t="str">
        <f>HYPERLINK("http://www.affordableportables.net","http://www.affordableportables.net")</f>
        <v>http://www.affordableportables.net</v>
      </c>
      <c r="S4" s="1" t="s">
        <v>158</v>
      </c>
      <c r="T4" s="1" t="s">
        <v>164</v>
      </c>
      <c r="U4" s="1" t="s">
        <v>167</v>
      </c>
      <c r="V4" s="1">
        <v>1007797988</v>
      </c>
      <c r="W4" s="1" t="s">
        <v>175</v>
      </c>
      <c r="X4" s="1" t="s">
        <v>185</v>
      </c>
      <c r="Y4" s="1" t="s">
        <v>192</v>
      </c>
      <c r="Z4" s="1" t="s">
        <v>195</v>
      </c>
      <c r="AB4" s="1" t="s">
        <v>203</v>
      </c>
      <c r="AC4" s="1" t="s">
        <v>206</v>
      </c>
      <c r="AG4" s="2" t="s">
        <v>236</v>
      </c>
      <c r="AI4" s="1">
        <v>2</v>
      </c>
      <c r="AJ4" s="1">
        <v>2</v>
      </c>
      <c r="AK4" s="1">
        <v>0</v>
      </c>
      <c r="AL4" s="4">
        <v>2000000</v>
      </c>
      <c r="AM4" s="4">
        <v>2040000</v>
      </c>
      <c r="AN4" s="1">
        <v>2</v>
      </c>
      <c r="AO4" s="1" t="s">
        <v>216</v>
      </c>
    </row>
    <row r="5" spans="1:45" ht="15" customHeight="1" x14ac:dyDescent="0.25">
      <c r="A5" s="1">
        <v>1000414428</v>
      </c>
      <c r="B5" s="1" t="s">
        <v>48</v>
      </c>
      <c r="C5" s="1" t="s">
        <v>58</v>
      </c>
      <c r="D5" s="1" t="s">
        <v>68</v>
      </c>
      <c r="E5" s="1" t="s">
        <v>80</v>
      </c>
      <c r="F5" s="1" t="s">
        <v>88</v>
      </c>
      <c r="G5" s="1" t="s">
        <v>98</v>
      </c>
      <c r="H5" s="1" t="s">
        <v>108</v>
      </c>
      <c r="I5" s="1" t="s">
        <v>58</v>
      </c>
      <c r="J5" s="1" t="s">
        <v>68</v>
      </c>
      <c r="K5" s="1" t="s">
        <v>119</v>
      </c>
      <c r="L5" s="1" t="s">
        <v>129</v>
      </c>
      <c r="M5" s="1" t="s">
        <v>80</v>
      </c>
      <c r="N5" s="1" t="s">
        <v>139</v>
      </c>
      <c r="O5" s="1" t="s">
        <v>149</v>
      </c>
      <c r="P5" s="1" t="s">
        <v>88</v>
      </c>
      <c r="Q5" s="2" t="s">
        <v>229</v>
      </c>
      <c r="R5" s="2" t="str">
        <f>HYPERLINK("http://www.allensomaha.com","http://www.allensomaha.com")</f>
        <v>http://www.allensomaha.com</v>
      </c>
      <c r="S5" s="1" t="s">
        <v>159</v>
      </c>
      <c r="U5" s="1" t="s">
        <v>218</v>
      </c>
      <c r="V5" s="1">
        <v>1008490405</v>
      </c>
      <c r="W5" s="1" t="s">
        <v>176</v>
      </c>
      <c r="X5" s="1" t="s">
        <v>187</v>
      </c>
      <c r="Z5" s="1" t="s">
        <v>196</v>
      </c>
      <c r="AB5" s="1" t="s">
        <v>203</v>
      </c>
      <c r="AC5" s="1" t="s">
        <v>209</v>
      </c>
      <c r="AF5" s="1" t="s">
        <v>213</v>
      </c>
      <c r="AG5" s="2" t="s">
        <v>237</v>
      </c>
      <c r="AI5" s="1">
        <v>1</v>
      </c>
      <c r="AJ5" s="1">
        <v>1</v>
      </c>
      <c r="AK5" s="1">
        <v>0</v>
      </c>
      <c r="AL5" s="4">
        <v>5000000</v>
      </c>
      <c r="AM5" s="4">
        <v>5100000</v>
      </c>
      <c r="AN5" s="1">
        <v>2</v>
      </c>
      <c r="AO5" s="1" t="s">
        <v>216</v>
      </c>
    </row>
    <row r="6" spans="1:45" ht="15" customHeight="1" x14ac:dyDescent="0.25">
      <c r="A6" s="1">
        <v>1000068986</v>
      </c>
      <c r="B6" s="1" t="s">
        <v>49</v>
      </c>
      <c r="C6" s="1" t="s">
        <v>59</v>
      </c>
      <c r="D6" s="1" t="s">
        <v>69</v>
      </c>
      <c r="E6" s="1" t="s">
        <v>81</v>
      </c>
      <c r="F6" s="1" t="s">
        <v>89</v>
      </c>
      <c r="G6" s="1" t="s">
        <v>99</v>
      </c>
      <c r="H6" s="1" t="s">
        <v>109</v>
      </c>
      <c r="I6" s="1" t="s">
        <v>59</v>
      </c>
      <c r="J6" s="1" t="s">
        <v>69</v>
      </c>
      <c r="K6" s="1" t="s">
        <v>120</v>
      </c>
      <c r="L6" s="1" t="s">
        <v>130</v>
      </c>
      <c r="M6" s="1" t="s">
        <v>81</v>
      </c>
      <c r="N6" s="1" t="s">
        <v>140</v>
      </c>
      <c r="O6" s="1" t="s">
        <v>150</v>
      </c>
      <c r="P6" s="1" t="s">
        <v>89</v>
      </c>
      <c r="Q6" s="2" t="s">
        <v>230</v>
      </c>
      <c r="R6" s="2" t="str">
        <f>HYPERLINK("http://allenwaysidenh.com","http://allenwaysidenh.com")</f>
        <v>http://allenwaysidenh.com</v>
      </c>
      <c r="U6" s="1" t="s">
        <v>168</v>
      </c>
      <c r="V6" s="1">
        <v>1007797517</v>
      </c>
      <c r="W6" s="1" t="s">
        <v>177</v>
      </c>
      <c r="X6" s="1" t="s">
        <v>188</v>
      </c>
      <c r="Z6" s="1" t="s">
        <v>197</v>
      </c>
      <c r="AB6" s="1" t="s">
        <v>203</v>
      </c>
      <c r="AC6" s="1" t="s">
        <v>206</v>
      </c>
      <c r="AF6" s="1" t="s">
        <v>214</v>
      </c>
      <c r="AG6" s="2" t="s">
        <v>238</v>
      </c>
      <c r="AI6" s="1">
        <v>7</v>
      </c>
      <c r="AJ6" s="1">
        <v>5</v>
      </c>
      <c r="AK6" s="1">
        <v>-28.57</v>
      </c>
      <c r="AL6" s="4">
        <v>11550000</v>
      </c>
      <c r="AM6" s="4">
        <v>8210000</v>
      </c>
      <c r="AN6" s="1">
        <v>-28.92</v>
      </c>
      <c r="AO6" s="1" t="s">
        <v>216</v>
      </c>
    </row>
    <row r="7" spans="1:45" ht="15" customHeight="1" x14ac:dyDescent="0.25">
      <c r="A7" s="1">
        <v>1000069101</v>
      </c>
      <c r="B7" s="1" t="s">
        <v>50</v>
      </c>
      <c r="C7" s="1" t="s">
        <v>60</v>
      </c>
      <c r="D7" s="1" t="s">
        <v>70</v>
      </c>
      <c r="E7" s="1" t="s">
        <v>82</v>
      </c>
      <c r="F7" s="1" t="s">
        <v>90</v>
      </c>
      <c r="G7" s="1" t="s">
        <v>100</v>
      </c>
      <c r="H7" s="1" t="s">
        <v>110</v>
      </c>
      <c r="I7" s="1" t="s">
        <v>115</v>
      </c>
      <c r="J7" s="1" t="s">
        <v>70</v>
      </c>
      <c r="K7" s="1" t="s">
        <v>121</v>
      </c>
      <c r="L7" s="1" t="s">
        <v>131</v>
      </c>
      <c r="M7" s="1" t="s">
        <v>82</v>
      </c>
      <c r="N7" s="1" t="s">
        <v>141</v>
      </c>
      <c r="O7" s="1" t="s">
        <v>151</v>
      </c>
      <c r="P7" s="1" t="s">
        <v>156</v>
      </c>
      <c r="Q7" s="2" t="s">
        <v>231</v>
      </c>
      <c r="R7" s="2" t="str">
        <f>HYPERLINK("http://www.ambrosefurniture.com","http://www.ambrosefurniture.com")</f>
        <v>http://www.ambrosefurniture.com</v>
      </c>
      <c r="S7" s="1" t="s">
        <v>160</v>
      </c>
      <c r="V7" s="1">
        <v>1007797866</v>
      </c>
      <c r="W7" s="1" t="s">
        <v>178</v>
      </c>
      <c r="X7" s="1" t="s">
        <v>185</v>
      </c>
      <c r="Z7" s="1" t="s">
        <v>198</v>
      </c>
      <c r="AB7" s="1" t="s">
        <v>203</v>
      </c>
      <c r="AC7" s="1" t="s">
        <v>208</v>
      </c>
      <c r="AG7" s="2" t="s">
        <v>239</v>
      </c>
      <c r="AI7" s="1">
        <v>3</v>
      </c>
      <c r="AJ7" s="1">
        <v>3</v>
      </c>
      <c r="AK7" s="1">
        <v>0</v>
      </c>
      <c r="AL7" s="4">
        <v>5800000</v>
      </c>
      <c r="AM7" s="4">
        <v>5916000</v>
      </c>
      <c r="AN7" s="1">
        <v>2</v>
      </c>
      <c r="AO7" s="1" t="s">
        <v>216</v>
      </c>
    </row>
    <row r="8" spans="1:45" ht="15" customHeight="1" x14ac:dyDescent="0.25">
      <c r="A8" s="1">
        <v>1000069674</v>
      </c>
      <c r="B8" s="1" t="s">
        <v>51</v>
      </c>
      <c r="C8" s="1" t="s">
        <v>61</v>
      </c>
      <c r="D8" s="1" t="s">
        <v>71</v>
      </c>
      <c r="E8" s="1" t="s">
        <v>83</v>
      </c>
      <c r="F8" s="1" t="s">
        <v>91</v>
      </c>
      <c r="G8" s="1" t="s">
        <v>101</v>
      </c>
      <c r="H8" s="1" t="s">
        <v>111</v>
      </c>
      <c r="I8" s="1" t="s">
        <v>61</v>
      </c>
      <c r="J8" s="1" t="s">
        <v>71</v>
      </c>
      <c r="K8" s="1" t="s">
        <v>122</v>
      </c>
      <c r="L8" s="1" t="s">
        <v>132</v>
      </c>
      <c r="M8" s="1" t="s">
        <v>83</v>
      </c>
      <c r="N8" s="1" t="s">
        <v>142</v>
      </c>
      <c r="O8" s="1" t="s">
        <v>152</v>
      </c>
      <c r="P8" s="1" t="s">
        <v>91</v>
      </c>
      <c r="Q8" s="2" t="s">
        <v>232</v>
      </c>
      <c r="R8" s="2" t="str">
        <f>HYPERLINK("http://www.afw.com","http://www.afw.com")</f>
        <v>http://www.afw.com</v>
      </c>
      <c r="S8" s="1" t="s">
        <v>161</v>
      </c>
      <c r="T8" s="1" t="s">
        <v>165</v>
      </c>
      <c r="U8" s="1" t="s">
        <v>169</v>
      </c>
      <c r="V8" s="1">
        <v>1007799794</v>
      </c>
      <c r="W8" s="1" t="s">
        <v>179</v>
      </c>
      <c r="X8" s="1" t="s">
        <v>189</v>
      </c>
      <c r="Z8" s="1" t="s">
        <v>199</v>
      </c>
      <c r="AB8" s="1" t="s">
        <v>203</v>
      </c>
      <c r="AC8" s="1" t="s">
        <v>210</v>
      </c>
      <c r="AG8" s="2" t="s">
        <v>240</v>
      </c>
      <c r="AI8" s="1">
        <v>14</v>
      </c>
      <c r="AJ8" s="1">
        <v>13</v>
      </c>
      <c r="AK8" s="1">
        <v>-7.14</v>
      </c>
      <c r="AL8" s="4">
        <v>400000000</v>
      </c>
      <c r="AM8" s="4">
        <v>371423000</v>
      </c>
      <c r="AN8" s="1">
        <v>-7.14</v>
      </c>
      <c r="AO8" s="1" t="s">
        <v>216</v>
      </c>
    </row>
    <row r="9" spans="1:45" ht="15" customHeight="1" x14ac:dyDescent="0.25">
      <c r="A9" s="1">
        <v>1000405072</v>
      </c>
      <c r="B9" s="1" t="s">
        <v>52</v>
      </c>
      <c r="C9" s="1" t="s">
        <v>62</v>
      </c>
      <c r="D9" s="1" t="s">
        <v>72</v>
      </c>
      <c r="E9" s="1" t="s">
        <v>84</v>
      </c>
      <c r="F9" s="1" t="s">
        <v>92</v>
      </c>
      <c r="G9" s="1" t="s">
        <v>102</v>
      </c>
      <c r="H9" s="1" t="s">
        <v>112</v>
      </c>
      <c r="I9" s="1" t="s">
        <v>62</v>
      </c>
      <c r="J9" s="1" t="s">
        <v>72</v>
      </c>
      <c r="K9" s="1" t="s">
        <v>123</v>
      </c>
      <c r="L9" s="1" t="s">
        <v>133</v>
      </c>
      <c r="M9" s="1" t="s">
        <v>84</v>
      </c>
      <c r="N9" s="1" t="s">
        <v>143</v>
      </c>
      <c r="O9" s="1" t="s">
        <v>153</v>
      </c>
      <c r="P9" s="1" t="s">
        <v>92</v>
      </c>
      <c r="Q9" s="2" t="s">
        <v>233</v>
      </c>
      <c r="R9" s="2" t="str">
        <f>HYPERLINK("http://www.americanoakandmore.com","http://www.americanoakandmore.com")</f>
        <v>http://www.americanoakandmore.com</v>
      </c>
      <c r="U9" s="1" t="s">
        <v>170</v>
      </c>
      <c r="V9" s="1">
        <v>1008569679</v>
      </c>
      <c r="W9" s="1" t="s">
        <v>180</v>
      </c>
      <c r="X9" s="1" t="s">
        <v>190</v>
      </c>
      <c r="Z9" s="1" t="s">
        <v>200</v>
      </c>
      <c r="AB9" s="1" t="s">
        <v>203</v>
      </c>
      <c r="AC9" s="1" t="s">
        <v>204</v>
      </c>
      <c r="AG9" s="2" t="s">
        <v>233</v>
      </c>
      <c r="AI9" s="1">
        <v>1</v>
      </c>
      <c r="AJ9" s="1">
        <v>1</v>
      </c>
      <c r="AK9" s="1">
        <v>0</v>
      </c>
      <c r="AL9" s="4">
        <v>1000000</v>
      </c>
      <c r="AM9" s="4">
        <v>1020000</v>
      </c>
      <c r="AN9" s="1">
        <v>2</v>
      </c>
      <c r="AO9" s="1" t="s">
        <v>216</v>
      </c>
    </row>
    <row r="10" spans="1:45" ht="15" customHeight="1" x14ac:dyDescent="0.25">
      <c r="A10" s="1">
        <v>1000211049</v>
      </c>
      <c r="B10" s="1" t="s">
        <v>53</v>
      </c>
      <c r="C10" s="1" t="s">
        <v>63</v>
      </c>
      <c r="D10" s="1" t="s">
        <v>73</v>
      </c>
      <c r="E10" s="1" t="s">
        <v>79</v>
      </c>
      <c r="F10" s="1" t="s">
        <v>93</v>
      </c>
      <c r="G10" s="1" t="s">
        <v>103</v>
      </c>
      <c r="H10" s="1" t="s">
        <v>113</v>
      </c>
      <c r="I10" s="1" t="s">
        <v>63</v>
      </c>
      <c r="J10" s="1" t="s">
        <v>73</v>
      </c>
      <c r="K10" s="1" t="s">
        <v>124</v>
      </c>
      <c r="L10" s="1" t="s">
        <v>134</v>
      </c>
      <c r="M10" s="1" t="s">
        <v>79</v>
      </c>
      <c r="N10" s="1" t="s">
        <v>144</v>
      </c>
      <c r="O10" s="1" t="s">
        <v>154</v>
      </c>
      <c r="P10" s="1" t="s">
        <v>93</v>
      </c>
      <c r="Q10" s="2" t="s">
        <v>234</v>
      </c>
      <c r="R10" s="2" t="str">
        <f>HYPERLINK("http://www.shopamericanrental.com","http://www.shopamericanrental.com")</f>
        <v>http://www.shopamericanrental.com</v>
      </c>
      <c r="S10" s="1" t="s">
        <v>162</v>
      </c>
      <c r="U10" s="1" t="s">
        <v>171</v>
      </c>
      <c r="V10" s="1">
        <v>1008061272</v>
      </c>
      <c r="W10" s="1" t="s">
        <v>181</v>
      </c>
      <c r="X10" s="1" t="s">
        <v>186</v>
      </c>
      <c r="Z10" s="1" t="s">
        <v>201</v>
      </c>
      <c r="AB10" s="1" t="s">
        <v>203</v>
      </c>
      <c r="AC10" s="1" t="s">
        <v>208</v>
      </c>
      <c r="AG10" s="2" t="s">
        <v>234</v>
      </c>
      <c r="AI10" s="1">
        <v>50</v>
      </c>
      <c r="AJ10" s="1">
        <v>54</v>
      </c>
      <c r="AK10" s="1">
        <v>8</v>
      </c>
      <c r="AL10" s="4">
        <v>35000000</v>
      </c>
      <c r="AM10" s="4">
        <v>37800000</v>
      </c>
      <c r="AN10" s="1">
        <v>8</v>
      </c>
      <c r="AO10" s="1" t="s">
        <v>216</v>
      </c>
    </row>
    <row r="11" spans="1:45" ht="15" customHeight="1" x14ac:dyDescent="0.25">
      <c r="A11" s="1">
        <v>1000069657</v>
      </c>
      <c r="B11" s="1" t="s">
        <v>54</v>
      </c>
      <c r="C11" s="1" t="s">
        <v>64</v>
      </c>
      <c r="D11" s="1" t="s">
        <v>74</v>
      </c>
      <c r="E11" s="1" t="s">
        <v>76</v>
      </c>
      <c r="F11" s="1" t="s">
        <v>94</v>
      </c>
      <c r="G11" s="1" t="s">
        <v>104</v>
      </c>
      <c r="H11" s="1" t="s">
        <v>114</v>
      </c>
      <c r="I11" s="1" t="s">
        <v>64</v>
      </c>
      <c r="J11" s="1" t="s">
        <v>74</v>
      </c>
      <c r="K11" s="1" t="s">
        <v>125</v>
      </c>
      <c r="L11" s="1" t="s">
        <v>135</v>
      </c>
      <c r="M11" s="1" t="s">
        <v>76</v>
      </c>
      <c r="N11" s="1" t="s">
        <v>145</v>
      </c>
      <c r="O11" s="1" t="s">
        <v>155</v>
      </c>
      <c r="P11" s="1" t="s">
        <v>94</v>
      </c>
      <c r="R11" s="2" t="str">
        <f>HYPERLINK("http://www.americansignaturefurniture.com, http://www.valuecityfurniture.com","http://www.americansignaturefurniture.com, http://www.valuecityfurniture.com")</f>
        <v>http://www.americansignaturefurniture.com, http://www.valuecityfurniture.com</v>
      </c>
      <c r="U11" s="1" t="s">
        <v>172</v>
      </c>
      <c r="V11" s="1">
        <v>1007799618</v>
      </c>
      <c r="W11" s="1" t="s">
        <v>182</v>
      </c>
      <c r="X11" s="1" t="s">
        <v>191</v>
      </c>
      <c r="Z11" s="1" t="s">
        <v>202</v>
      </c>
      <c r="AB11" s="1" t="s">
        <v>203</v>
      </c>
      <c r="AC11" s="1" t="s">
        <v>211</v>
      </c>
      <c r="AF11" s="1" t="s">
        <v>215</v>
      </c>
      <c r="AG11" s="2" t="s">
        <v>241</v>
      </c>
      <c r="AI11" s="1">
        <v>119</v>
      </c>
      <c r="AJ11" s="1">
        <v>121</v>
      </c>
      <c r="AK11" s="1">
        <v>1.68</v>
      </c>
      <c r="AL11" s="4">
        <v>847000000</v>
      </c>
      <c r="AM11" s="4">
        <v>860000000</v>
      </c>
      <c r="AN11" s="1">
        <v>1.53</v>
      </c>
      <c r="AO11" s="1" t="s">
        <v>216</v>
      </c>
    </row>
    <row r="15" spans="1:45" x14ac:dyDescent="0.25">
      <c r="A15" s="5" t="s">
        <v>226</v>
      </c>
      <c r="B15" s="5"/>
      <c r="C15" s="5"/>
      <c r="D15" s="5"/>
      <c r="E15" s="5"/>
      <c r="F15" s="5"/>
    </row>
    <row r="16" spans="1:45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219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220</v>
      </c>
      <c r="B19" s="5"/>
      <c r="C19" s="5"/>
      <c r="D19" s="5"/>
      <c r="E19" s="5"/>
      <c r="F19" s="5"/>
    </row>
    <row r="20" spans="1:6" x14ac:dyDescent="0.25">
      <c r="A20" s="5" t="s">
        <v>221</v>
      </c>
      <c r="B20" s="5"/>
      <c r="C20" s="5"/>
      <c r="D20" s="5"/>
      <c r="E20" s="5"/>
      <c r="F20" s="5"/>
    </row>
    <row r="21" spans="1:6" x14ac:dyDescent="0.25">
      <c r="A21" s="7" t="s">
        <v>222</v>
      </c>
      <c r="B21" s="7"/>
      <c r="C21" s="7"/>
      <c r="D21" s="7"/>
      <c r="E21" s="7"/>
      <c r="F21" s="7"/>
    </row>
    <row r="22" spans="1:6" x14ac:dyDescent="0.25">
      <c r="A22" s="7" t="s">
        <v>223</v>
      </c>
      <c r="B22" s="7"/>
      <c r="C22" s="7"/>
      <c r="D22" s="7"/>
      <c r="E22" s="7"/>
      <c r="F22" s="7"/>
    </row>
    <row r="23" spans="1:6" x14ac:dyDescent="0.25">
      <c r="A23" s="7" t="s">
        <v>224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225</v>
      </c>
      <c r="B25" s="9"/>
      <c r="C25" s="9"/>
      <c r="D25" s="9"/>
      <c r="E25" s="9"/>
      <c r="F25" s="9"/>
    </row>
  </sheetData>
  <autoFilter ref="A1:AS11" xr:uid="{00000000-0009-0000-0000-000000000000}"/>
  <hyperlinks>
    <hyperlink ref="A25" r:id="rId1" xr:uid="{00000000-0004-0000-0000-000000000000}"/>
    <hyperlink ref="Q2" r:id="rId2" xr:uid="{7F8CA61C-3617-4A2F-90DF-B01FC8686627}"/>
    <hyperlink ref="Q3" r:id="rId3" xr:uid="{3188B081-94DA-4F4E-A9D0-56374C29BE9B}"/>
    <hyperlink ref="Q5" r:id="rId4" xr:uid="{F5A94920-06BD-4AA4-93CC-DF338FDE102E}"/>
    <hyperlink ref="Q6" r:id="rId5" xr:uid="{F1501D1A-7128-4F84-96EA-49CF69010304}"/>
    <hyperlink ref="Q7" r:id="rId6" xr:uid="{ADE91BEF-5632-4A71-8AB4-92AA274165B4}"/>
    <hyperlink ref="Q8" r:id="rId7" xr:uid="{B4D91EDF-DD4B-42DC-BDA2-8ECF30C61D41}"/>
    <hyperlink ref="Q9" r:id="rId8" xr:uid="{1DCC5C58-0F46-4159-BC75-A76E103E7A0D}"/>
    <hyperlink ref="Q10" r:id="rId9" xr:uid="{EE005A0D-C01E-472F-BEB7-B71D7A8447D6}"/>
    <hyperlink ref="AG2" r:id="rId10" xr:uid="{1D3E1520-416C-4EBC-888A-3BC6F98DD34E}"/>
    <hyperlink ref="AG3" r:id="rId11" xr:uid="{D582816F-E0A8-4E3E-B347-154E430D6EBB}"/>
    <hyperlink ref="AG4" r:id="rId12" xr:uid="{7B03643F-13B0-48FA-B5D7-B59FAB89C0C7}"/>
    <hyperlink ref="AG5" r:id="rId13" xr:uid="{DE757131-F5FB-4B33-AD7A-CECDAA908389}"/>
    <hyperlink ref="AG6" r:id="rId14" xr:uid="{B6103632-3839-428C-A055-74D834A92AEC}"/>
    <hyperlink ref="AG7" r:id="rId15" xr:uid="{5849CAA0-0EAE-4948-9020-ADEA6B58E1BC}"/>
    <hyperlink ref="AG8" r:id="rId16" xr:uid="{56D00F57-C276-45B3-8679-2A74873BB02E}"/>
    <hyperlink ref="AG9" r:id="rId17" xr:uid="{28B839AD-0974-4E64-BC67-E0394F957D33}"/>
    <hyperlink ref="AG10" r:id="rId18" xr:uid="{75DA4280-D9A5-4C1C-950B-021CD2899EA5}"/>
    <hyperlink ref="AG11" r:id="rId19" xr:uid="{D94F4C59-D4CE-4DF3-9902-315E13765FA0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2021-07-27T14:41:51Z</dcterms:created>
  <dcterms:modified xsi:type="dcterms:W3CDTF">2021-07-30T17:53:06Z</dcterms:modified>
</cp:coreProperties>
</file>